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330"/>
  <workbookPr codeName="Questa_cartella_di_lavoro"/>
  <mc:AlternateContent xmlns:mc="http://schemas.openxmlformats.org/markup-compatibility/2006">
    <mc:Choice Requires="x15">
      <x15ac:absPath xmlns:x15ac="http://schemas.microsoft.com/office/spreadsheetml/2010/11/ac" url="C:\Users\User\OneDrive\sutura\"/>
    </mc:Choice>
  </mc:AlternateContent>
  <xr:revisionPtr revIDLastSave="0" documentId="13_ncr:1_{0430CE10-B013-4EFA-8D46-07836E9C939D}" xr6:coauthVersionLast="47" xr6:coauthVersionMax="47" xr10:uidLastSave="{00000000-0000-0000-0000-000000000000}"/>
  <bookViews>
    <workbookView xWindow="-120" yWindow="-120" windowWidth="29040" windowHeight="15840" tabRatio="446" xr2:uid="{00000000-000D-0000-FFFF-FFFF00000000}"/>
  </bookViews>
  <sheets>
    <sheet name="PRESENZE ALLENAMENTI" sheetId="4" r:id="rId1"/>
    <sheet name="PRESENZE COMPETIZIONI" sheetId="2" r:id="rId2"/>
    <sheet name="PREMI F.ANNO" sheetId="92" r:id="rId3"/>
    <sheet name="Statistica" sheetId="12" r:id="rId4"/>
    <sheet name="DATI 2021" sheetId="41" r:id="rId5"/>
    <sheet name="assicurazione" sheetId="99" r:id="rId6"/>
    <sheet name="vota la faccia" sheetId="98" r:id="rId7"/>
    <sheet name="PLAY OFF" sheetId="86" r:id="rId8"/>
    <sheet name="PREGARA MEMORIAL SPADONI" sheetId="97" r:id="rId9"/>
    <sheet name="PREGARA finale MEM. SPADONI" sheetId="79" r:id="rId10"/>
    <sheet name="PRE-GARA_lovers" sheetId="82" r:id="rId11"/>
    <sheet name="PRE-GARA BOYS" sheetId="80" r:id="rId12"/>
    <sheet name="PRE-GARA JANO" sheetId="68" r:id="rId13"/>
    <sheet name="PRE-GARA ciccisbey  COPPA" sheetId="19" r:id="rId14"/>
    <sheet name="PRE-GARA PAMBIANCO" sheetId="20" r:id="rId15"/>
    <sheet name="PRE-GARA OPPSEN" sheetId="25" r:id="rId16"/>
    <sheet name="PREGARA_ARCETO UNITED" sheetId="100" r:id="rId17"/>
    <sheet name="PRE GARA KOKONUTS" sheetId="66" r:id="rId18"/>
    <sheet name="PRE GARA REAL SCANDIANO" sheetId="101" r:id="rId19"/>
    <sheet name="PRE-GARA PRATISSOLO" sheetId="21" r:id="rId20"/>
    <sheet name="PREGARA_arceto" sheetId="73" r:id="rId21"/>
    <sheet name="PREGARA BESSARABIA" sheetId="27" r:id="rId22"/>
    <sheet name="PREGARA_JANO" sheetId="91" r:id="rId23"/>
    <sheet name="PREGARA REALPAMBIANCO  " sheetId="53" r:id="rId24"/>
    <sheet name="PRE-GARA BOYS C." sheetId="67" r:id="rId25"/>
    <sheet name="PRE-GARA VEZZANO -COPPA" sheetId="24" r:id="rId26"/>
    <sheet name="PREGARA AMBROSIANA" sheetId="50" r:id="rId27"/>
    <sheet name="PREGARA OPPSEN" sheetId="44" r:id="rId28"/>
    <sheet name="PREGARA REAL S" sheetId="72" r:id="rId29"/>
    <sheet name="pregara KOKO" sheetId="89" r:id="rId30"/>
    <sheet name="pregara_PRATISSOLO" sheetId="90" r:id="rId31"/>
    <sheet name="PRE-GARA LOVERS" sheetId="23" r:id="rId32"/>
    <sheet name="PREGARA_CAMPEGINESE" sheetId="56" r:id="rId33"/>
    <sheet name="PREGARA ottavi" sheetId="74" r:id="rId34"/>
    <sheet name="PREGARA_quarti" sheetId="58" r:id="rId35"/>
    <sheet name="PREGARA_semifinale" sheetId="93" r:id="rId36"/>
    <sheet name="PREGARA_BRESCELLO" sheetId="103" r:id="rId37"/>
    <sheet name="PREGARA_BORETTO" sheetId="104" r:id="rId38"/>
  </sheets>
  <definedNames>
    <definedName name="_xlnm.Print_Area" localSheetId="4">'DATI 2021'!$A$1:$O$40</definedName>
    <definedName name="_xlnm.Print_Area" localSheetId="7">'PLAY OFF'!$A$1:$C$38</definedName>
    <definedName name="_xlnm.Print_Area" localSheetId="21">'PREGARA BESSARABIA'!$A$1:$Q$139</definedName>
    <definedName name="_xlnm.Print_Area" localSheetId="11">'PRE-GARA BOYS'!$A$1:$Q$135</definedName>
    <definedName name="_xlnm.Print_Area" localSheetId="24">'PRE-GARA BOYS C.'!$A$1:$R$129</definedName>
    <definedName name="_xlnm.Print_Area" localSheetId="9">'PREGARA finale MEM. SPADONI'!$A$1:$Q$160</definedName>
    <definedName name="_xlnm.Print_Area" localSheetId="12">'PRE-GARA JANO'!$A$1:$Q$101</definedName>
    <definedName name="_xlnm.Print_Area" localSheetId="29">'pregara KOKO'!$A$1:$R$124</definedName>
    <definedName name="_xlnm.Print_Area" localSheetId="31">'PRE-GARA LOVERS'!$A$1:$R$140</definedName>
    <definedName name="_xlnm.Print_Area" localSheetId="27">'PREGARA OPPSEN'!$A$1:$R$111</definedName>
    <definedName name="_xlnm.Print_Area" localSheetId="15">'PRE-GARA OPPSEN'!$A$1:$Q$118</definedName>
    <definedName name="_xlnm.Print_Area" localSheetId="33">'PREGARA ottavi'!$A$1:$R$155</definedName>
    <definedName name="_xlnm.Print_Area" localSheetId="20">PREGARA_arceto!$A$1:$P$125</definedName>
    <definedName name="_xlnm.Print_Area" localSheetId="16">'PREGARA_ARCETO UNITED'!$A$1:$Q$147</definedName>
    <definedName name="_xlnm.Print_Area" localSheetId="37">PREGARA_BORETTO!$A$1:$Q$145</definedName>
    <definedName name="_xlnm.Print_Area" localSheetId="10">'PRE-GARA_lovers'!$A$1:$Q$128</definedName>
    <definedName name="_xlnm.Print_Area" localSheetId="30">pregara_PRATISSOLO!$A$1:$S$121</definedName>
    <definedName name="_xlnm.Print_Area" localSheetId="34">PREGARA_quarti!$A$1:$Q$146</definedName>
    <definedName name="_xlnm.Print_Area" localSheetId="35">PREGARA_semifinale!$A$1:$Q$142</definedName>
    <definedName name="_xlnm.Print_Area" localSheetId="0">'PRESENZE ALLENAMENTI'!$C$1:$M$40</definedName>
    <definedName name="_xlnm.Print_Area" localSheetId="1">'PRESENZE COMPETIZIONI'!$B$2:$FW$40</definedName>
    <definedName name="_xlnm.Print_Titles" localSheetId="0">'PRESENZE ALLENAMENTI'!$F:$F</definedName>
    <definedName name="_xlnm.Print_Titles" localSheetId="1">'PRESENZE COMPETIZIONI'!$B:$B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2" l="1"/>
  <c r="E8" i="2"/>
  <c r="E9" i="2"/>
  <c r="E10" i="2"/>
  <c r="E11" i="2"/>
  <c r="E12" i="2"/>
  <c r="E13" i="2"/>
  <c r="E14" i="2"/>
  <c r="E15" i="2"/>
  <c r="E16" i="2"/>
  <c r="E17" i="2"/>
  <c r="E18" i="2"/>
  <c r="E19" i="2"/>
  <c r="E20" i="2"/>
  <c r="E21" i="2"/>
  <c r="E22" i="2"/>
  <c r="E23" i="2"/>
  <c r="E24" i="2"/>
  <c r="E25" i="2"/>
  <c r="E26" i="2"/>
  <c r="E27" i="2"/>
  <c r="E28" i="2"/>
  <c r="E29" i="2"/>
  <c r="E30" i="2"/>
  <c r="E31" i="2"/>
  <c r="E32" i="2"/>
  <c r="E33" i="2"/>
  <c r="E34" i="2"/>
  <c r="E6" i="2"/>
  <c r="BU40" i="4" l="1"/>
  <c r="L14" i="2"/>
  <c r="L24" i="2"/>
  <c r="FI35" i="2"/>
  <c r="BQ40" i="4"/>
  <c r="BR40" i="4"/>
  <c r="BS40" i="4"/>
  <c r="BT40" i="4"/>
  <c r="BI40" i="4"/>
  <c r="BF40" i="4"/>
  <c r="BG40" i="4"/>
  <c r="BE40" i="4"/>
  <c r="L27" i="2"/>
  <c r="L28" i="2"/>
  <c r="L29" i="2"/>
  <c r="L30" i="2"/>
  <c r="L31" i="2"/>
  <c r="L32" i="2"/>
  <c r="L33" i="2"/>
  <c r="L34" i="2"/>
  <c r="L11" i="2"/>
  <c r="L12" i="2"/>
  <c r="L13" i="2"/>
  <c r="L15" i="2"/>
  <c r="L16" i="2"/>
  <c r="L17" i="2"/>
  <c r="L18" i="2"/>
  <c r="L19" i="2"/>
  <c r="L20" i="2"/>
  <c r="L21" i="2"/>
  <c r="L22" i="2"/>
  <c r="L23" i="2"/>
  <c r="L25" i="2"/>
  <c r="L26" i="2"/>
  <c r="K19" i="2"/>
  <c r="K20" i="2"/>
  <c r="K21" i="2"/>
  <c r="K22" i="2"/>
  <c r="K23" i="2"/>
  <c r="K24" i="2"/>
  <c r="K25" i="2"/>
  <c r="K26" i="2"/>
  <c r="K27" i="2"/>
  <c r="K28" i="2"/>
  <c r="K29" i="2"/>
  <c r="K30" i="2"/>
  <c r="K31" i="2"/>
  <c r="K32" i="2"/>
  <c r="K33" i="2"/>
  <c r="K34" i="2"/>
  <c r="K9" i="2"/>
  <c r="K10" i="2"/>
  <c r="K11" i="2"/>
  <c r="K12" i="2"/>
  <c r="K13" i="2"/>
  <c r="K14" i="2"/>
  <c r="K15" i="2"/>
  <c r="BD40" i="4"/>
  <c r="BC40" i="4"/>
  <c r="BB40" i="4"/>
  <c r="BA40" i="4"/>
  <c r="AY40" i="4"/>
  <c r="AW40" i="4"/>
  <c r="AV40" i="4"/>
  <c r="AT40" i="4"/>
  <c r="AR40" i="4"/>
  <c r="AP40" i="4"/>
  <c r="H29" i="2"/>
  <c r="G29" i="2"/>
  <c r="H31" i="4"/>
  <c r="C29" i="2" s="1"/>
  <c r="G31" i="4"/>
  <c r="AN40" i="4"/>
  <c r="AK40" i="4"/>
  <c r="AQ40" i="4"/>
  <c r="AL40" i="4"/>
  <c r="AM40" i="4"/>
  <c r="H28" i="2"/>
  <c r="G28" i="2"/>
  <c r="H30" i="4"/>
  <c r="C28" i="2" s="1"/>
  <c r="G30" i="4"/>
  <c r="AJ40" i="4"/>
  <c r="AI40" i="4"/>
  <c r="AH40" i="4"/>
  <c r="AF40" i="4"/>
  <c r="AG40" i="4"/>
  <c r="AE40" i="4"/>
  <c r="H30" i="2"/>
  <c r="G30" i="2"/>
  <c r="AB40" i="4"/>
  <c r="K8" i="2"/>
  <c r="AA40" i="4"/>
  <c r="AD40" i="4"/>
  <c r="AC40" i="4"/>
  <c r="D40" i="4"/>
  <c r="W40" i="4"/>
  <c r="T40" i="4"/>
  <c r="R40" i="4"/>
  <c r="D29" i="2" l="1"/>
  <c r="F29" i="2"/>
  <c r="F28" i="2"/>
  <c r="D28" i="2"/>
  <c r="F39" i="41"/>
  <c r="S40" i="4"/>
  <c r="N25" i="2"/>
  <c r="M25" i="2"/>
  <c r="I25" i="2"/>
  <c r="H25" i="2"/>
  <c r="G25" i="2"/>
  <c r="H27" i="4"/>
  <c r="C25" i="2" s="1"/>
  <c r="G27" i="4"/>
  <c r="G15" i="2"/>
  <c r="H15" i="2"/>
  <c r="I15" i="2"/>
  <c r="M15" i="2"/>
  <c r="N15" i="2"/>
  <c r="G14" i="2"/>
  <c r="H14" i="2"/>
  <c r="I14" i="2"/>
  <c r="M14" i="2"/>
  <c r="N14" i="2"/>
  <c r="D25" i="2" l="1"/>
  <c r="F25" i="2"/>
  <c r="O40" i="4"/>
  <c r="AD35" i="2"/>
  <c r="AI35" i="2"/>
  <c r="AN35" i="2"/>
  <c r="F15" i="2"/>
  <c r="F14" i="2"/>
  <c r="M40" i="4"/>
  <c r="H10" i="4"/>
  <c r="G10" i="4"/>
  <c r="F30" i="2"/>
  <c r="N12" i="2"/>
  <c r="M12" i="2"/>
  <c r="I12" i="2"/>
  <c r="H12" i="2"/>
  <c r="G12" i="2"/>
  <c r="H32" i="4"/>
  <c r="C30" i="2" s="1"/>
  <c r="D30" i="2" s="1"/>
  <c r="G32" i="4"/>
  <c r="H16" i="4"/>
  <c r="C14" i="2" s="1"/>
  <c r="G16" i="4"/>
  <c r="H15" i="4"/>
  <c r="G15" i="4"/>
  <c r="H11" i="4"/>
  <c r="C12" i="2" s="1"/>
  <c r="G11" i="4"/>
  <c r="N7" i="2"/>
  <c r="M7" i="2"/>
  <c r="L7" i="2"/>
  <c r="K7" i="2"/>
  <c r="I7" i="2"/>
  <c r="H7" i="2"/>
  <c r="G7" i="2"/>
  <c r="F12" i="2" l="1"/>
  <c r="D14" i="2"/>
  <c r="D12" i="2"/>
  <c r="F7" i="2"/>
  <c r="H5" i="4"/>
  <c r="C7" i="2" s="1"/>
  <c r="D7" i="2" s="1"/>
  <c r="G5" i="4"/>
  <c r="N40" i="4" l="1"/>
  <c r="H39" i="4" l="1"/>
  <c r="G39" i="4"/>
  <c r="BJ40" i="4" l="1"/>
  <c r="K6" i="2" l="1"/>
  <c r="K37" i="2" s="1"/>
  <c r="AU40" i="4" l="1"/>
  <c r="H36" i="4" l="1"/>
  <c r="G36" i="4"/>
  <c r="Q40" i="4" l="1"/>
  <c r="L40" i="4" l="1"/>
  <c r="H26" i="4" l="1"/>
  <c r="G26" i="4"/>
  <c r="G32" i="2" l="1"/>
  <c r="H32" i="2"/>
  <c r="I32" i="2"/>
  <c r="M32" i="2"/>
  <c r="N32" i="2"/>
  <c r="F32" i="2" l="1"/>
  <c r="FN35" i="2" l="1"/>
  <c r="FS35" i="2"/>
  <c r="FX35" i="2"/>
  <c r="BN40" i="4" l="1"/>
  <c r="BO40" i="4"/>
  <c r="BK40" i="4"/>
  <c r="N27" i="2" l="1"/>
  <c r="M27" i="2"/>
  <c r="I27" i="2"/>
  <c r="H27" i="2"/>
  <c r="G27" i="2"/>
  <c r="C27" i="2" l="1"/>
  <c r="D27" i="2" s="1"/>
  <c r="F27" i="2"/>
  <c r="AZ40" i="4" l="1"/>
  <c r="AS40" i="4" l="1"/>
  <c r="N21" i="2" l="1"/>
  <c r="M21" i="2"/>
  <c r="I21" i="2"/>
  <c r="H21" i="2"/>
  <c r="G21" i="2"/>
  <c r="H22" i="4"/>
  <c r="C21" i="2" s="1"/>
  <c r="G22" i="4"/>
  <c r="D21" i="2" l="1"/>
  <c r="F21" i="2"/>
  <c r="N23" i="2" l="1"/>
  <c r="M23" i="2"/>
  <c r="I23" i="2"/>
  <c r="H23" i="2"/>
  <c r="G23" i="2"/>
  <c r="H24" i="4"/>
  <c r="C23" i="2" s="1"/>
  <c r="G24" i="4"/>
  <c r="F23" i="2" l="1"/>
  <c r="D23" i="2"/>
  <c r="N33" i="2" l="1"/>
  <c r="M33" i="2"/>
  <c r="I33" i="2"/>
  <c r="H33" i="2"/>
  <c r="G33" i="2"/>
  <c r="H35" i="4"/>
  <c r="C33" i="2" s="1"/>
  <c r="G35" i="4"/>
  <c r="F33" i="2" l="1"/>
  <c r="D33" i="2"/>
  <c r="Z40" i="4" l="1"/>
  <c r="H4" i="4" l="1"/>
  <c r="N18" i="2"/>
  <c r="M18" i="2"/>
  <c r="K18" i="2"/>
  <c r="I18" i="2"/>
  <c r="H18" i="2"/>
  <c r="G18" i="2"/>
  <c r="H20" i="4"/>
  <c r="C18" i="2" s="1"/>
  <c r="G20" i="4"/>
  <c r="F18" i="2" l="1"/>
  <c r="D18" i="2"/>
  <c r="H6" i="4"/>
  <c r="C8" i="2" s="1"/>
  <c r="G6" i="4"/>
  <c r="N8" i="2"/>
  <c r="M8" i="2"/>
  <c r="L8" i="2"/>
  <c r="I8" i="2"/>
  <c r="H8" i="2"/>
  <c r="G8" i="2"/>
  <c r="F8" i="2" l="1"/>
  <c r="D8" i="2"/>
  <c r="K16" i="2" l="1"/>
  <c r="K17" i="2"/>
  <c r="K36" i="2" l="1"/>
  <c r="H6" i="2"/>
  <c r="I6" i="2"/>
  <c r="N6" i="2"/>
  <c r="L6" i="2"/>
  <c r="L9" i="2" l="1"/>
  <c r="L10" i="2"/>
  <c r="BP40" i="4" l="1"/>
  <c r="BM40" i="4" l="1"/>
  <c r="AO40" i="4" l="1"/>
  <c r="AX40" i="4" l="1"/>
  <c r="I13" i="2" l="1"/>
  <c r="V40" i="4" l="1"/>
  <c r="G6" i="2" l="1"/>
  <c r="F6" i="2" s="1"/>
  <c r="P40" i="4" l="1"/>
  <c r="I9" i="2"/>
  <c r="I10" i="2"/>
  <c r="I11" i="2"/>
  <c r="I16" i="2"/>
  <c r="I17" i="2"/>
  <c r="I19" i="2"/>
  <c r="I20" i="2"/>
  <c r="I22" i="2"/>
  <c r="I24" i="2"/>
  <c r="I26" i="2"/>
  <c r="I31" i="2"/>
  <c r="I34" i="2"/>
  <c r="H9" i="2"/>
  <c r="H10" i="2"/>
  <c r="H11" i="2"/>
  <c r="H13" i="2"/>
  <c r="H16" i="2"/>
  <c r="H17" i="2"/>
  <c r="H19" i="2"/>
  <c r="H20" i="2"/>
  <c r="H22" i="2"/>
  <c r="H24" i="2"/>
  <c r="H26" i="2"/>
  <c r="H31" i="2"/>
  <c r="H34" i="2"/>
  <c r="G9" i="2"/>
  <c r="G10" i="2"/>
  <c r="G11" i="2"/>
  <c r="G13" i="2"/>
  <c r="G16" i="2"/>
  <c r="G17" i="2"/>
  <c r="G19" i="2"/>
  <c r="G20" i="2"/>
  <c r="G22" i="2"/>
  <c r="G24" i="2"/>
  <c r="G26" i="2"/>
  <c r="G31" i="2"/>
  <c r="G34" i="2"/>
  <c r="M19" i="2" l="1"/>
  <c r="N19" i="2"/>
  <c r="N16" i="2"/>
  <c r="M16" i="2"/>
  <c r="N11" i="2"/>
  <c r="M11" i="2"/>
  <c r="M6" i="2"/>
  <c r="C6" i="2"/>
  <c r="D6" i="2" s="1"/>
  <c r="G4" i="4"/>
  <c r="H13" i="4"/>
  <c r="C11" i="2" s="1"/>
  <c r="D11" i="2" s="1"/>
  <c r="G13" i="4"/>
  <c r="F19" i="2" l="1"/>
  <c r="F16" i="2"/>
  <c r="F11" i="2"/>
  <c r="G8" i="4" l="1"/>
  <c r="G12" i="4"/>
  <c r="G17" i="4"/>
  <c r="G19" i="4"/>
  <c r="G9" i="4"/>
  <c r="G21" i="4"/>
  <c r="G14" i="4"/>
  <c r="G23" i="4"/>
  <c r="G25" i="4"/>
  <c r="G28" i="4"/>
  <c r="G33" i="4"/>
  <c r="G34" i="4"/>
  <c r="G38" i="4"/>
  <c r="N9" i="2"/>
  <c r="N10" i="2"/>
  <c r="N13" i="2"/>
  <c r="N17" i="2"/>
  <c r="N20" i="2"/>
  <c r="N22" i="2"/>
  <c r="N24" i="2"/>
  <c r="N26" i="2"/>
  <c r="N31" i="2"/>
  <c r="M9" i="2"/>
  <c r="M10" i="2"/>
  <c r="M13" i="2"/>
  <c r="M17" i="2"/>
  <c r="M20" i="2"/>
  <c r="M22" i="2"/>
  <c r="M24" i="2"/>
  <c r="M26" i="2"/>
  <c r="M31" i="2"/>
  <c r="M34" i="2"/>
  <c r="BL40" i="4" l="1"/>
  <c r="BH40" i="4" l="1"/>
  <c r="H21" i="4" l="1"/>
  <c r="C19" i="2" s="1"/>
  <c r="D19" i="2" s="1"/>
  <c r="BM35" i="2" l="1"/>
  <c r="U40" i="4" l="1"/>
  <c r="X40" i="4" l="1"/>
  <c r="EY35" i="2"/>
  <c r="ET35" i="2"/>
  <c r="EO35" i="2"/>
  <c r="EJ35" i="2"/>
  <c r="EE35" i="2"/>
  <c r="DZ35" i="2"/>
  <c r="DU35" i="2"/>
  <c r="DP35" i="2"/>
  <c r="DK35" i="2"/>
  <c r="DF35" i="2"/>
  <c r="DA35" i="2"/>
  <c r="CV35" i="2"/>
  <c r="CB35" i="2"/>
  <c r="BW35" i="2"/>
  <c r="CL35" i="2"/>
  <c r="CG35" i="2"/>
  <c r="BR35" i="2"/>
  <c r="BH35" i="2"/>
  <c r="BC35" i="2"/>
  <c r="AS35" i="2"/>
  <c r="AX35" i="2"/>
  <c r="H8" i="4" l="1"/>
  <c r="H28" i="4" l="1"/>
  <c r="Y35" i="2"/>
  <c r="F13" i="2" l="1"/>
  <c r="FD35" i="2"/>
  <c r="H3" i="4" l="1"/>
  <c r="H34" i="4" l="1"/>
  <c r="C32" i="2" s="1"/>
  <c r="D32" i="2" s="1"/>
  <c r="Y40" i="4" l="1"/>
  <c r="H23" i="4" l="1"/>
  <c r="C22" i="2" s="1"/>
  <c r="D22" i="2" s="1"/>
  <c r="C5" i="2"/>
  <c r="H33" i="4"/>
  <c r="C9" i="2"/>
  <c r="D9" i="2" s="1"/>
  <c r="H17" i="4"/>
  <c r="H12" i="4"/>
  <c r="C10" i="2" s="1"/>
  <c r="D10" i="2" s="1"/>
  <c r="CQ35" i="2"/>
  <c r="H38" i="4"/>
  <c r="H9" i="4"/>
  <c r="O35" i="2"/>
  <c r="T35" i="2"/>
  <c r="H25" i="4"/>
  <c r="G5" i="2"/>
  <c r="E5" i="2" s="1"/>
  <c r="H14" i="4"/>
  <c r="H19" i="4"/>
  <c r="C16" i="2" s="1"/>
  <c r="D16" i="2" s="1"/>
  <c r="C34" i="2"/>
  <c r="D34" i="2" s="1"/>
  <c r="D41" i="4"/>
  <c r="I40" i="4"/>
  <c r="J40" i="4"/>
  <c r="K40" i="4"/>
  <c r="C31" i="2" l="1"/>
  <c r="D31" i="2" s="1"/>
  <c r="C13" i="2"/>
  <c r="D13" i="2" s="1"/>
  <c r="C15" i="2"/>
  <c r="D15" i="2" s="1"/>
  <c r="C26" i="2"/>
  <c r="D26" i="2" s="1"/>
  <c r="C17" i="2"/>
  <c r="D17" i="2" s="1"/>
  <c r="C20" i="2"/>
  <c r="D20" i="2" s="1"/>
  <c r="C24" i="2"/>
  <c r="D24" i="2" s="1"/>
  <c r="F26" i="2"/>
  <c r="F9" i="2"/>
  <c r="F24" i="2"/>
  <c r="F31" i="2"/>
  <c r="G3" i="4"/>
  <c r="G40" i="4" s="1"/>
  <c r="F34" i="2"/>
  <c r="F22" i="2"/>
  <c r="E39" i="2"/>
  <c r="F20" i="2"/>
  <c r="F17" i="2"/>
  <c r="F10" i="2"/>
  <c r="H40" i="4"/>
  <c r="F39" i="2" l="1"/>
</calcChain>
</file>

<file path=xl/sharedStrings.xml><?xml version="1.0" encoding="utf-8"?>
<sst xmlns="http://schemas.openxmlformats.org/spreadsheetml/2006/main" count="5322" uniqueCount="585">
  <si>
    <t>Riva Alberto</t>
  </si>
  <si>
    <t>COGNOME E NOME</t>
  </si>
  <si>
    <t>Gol</t>
  </si>
  <si>
    <t>Amm</t>
  </si>
  <si>
    <t>Titolare</t>
  </si>
  <si>
    <t>Minuti giocati</t>
  </si>
  <si>
    <t>Media minuti per partita</t>
  </si>
  <si>
    <t>Ammonizioni</t>
  </si>
  <si>
    <t>Espulsioni</t>
  </si>
  <si>
    <t>Ammonito</t>
  </si>
  <si>
    <t>Espulso</t>
  </si>
  <si>
    <t>Goal</t>
  </si>
  <si>
    <t>Totale</t>
  </si>
  <si>
    <t>Goals</t>
  </si>
  <si>
    <t>min.giocati</t>
  </si>
  <si>
    <t>ALLENAMENTI</t>
  </si>
  <si>
    <t>Allenamento</t>
  </si>
  <si>
    <t>Allenamenti + amichevoli</t>
  </si>
  <si>
    <t>PRESENTI</t>
  </si>
  <si>
    <t>Bertani Enrico</t>
  </si>
  <si>
    <t>Rossini Simone</t>
  </si>
  <si>
    <t>media</t>
  </si>
  <si>
    <t>C</t>
  </si>
  <si>
    <t>A</t>
  </si>
  <si>
    <t>Panchina</t>
  </si>
  <si>
    <t>Disponibile ma 
non convocato</t>
  </si>
  <si>
    <t>D</t>
  </si>
  <si>
    <t>P</t>
  </si>
  <si>
    <t>Ruolo</t>
  </si>
  <si>
    <t>Fatti</t>
  </si>
  <si>
    <t>Subiti</t>
  </si>
  <si>
    <t>Media minuti per allenamento</t>
  </si>
  <si>
    <t>Indirizzo</t>
  </si>
  <si>
    <t>Data e Luogo di Nascita</t>
  </si>
  <si>
    <t>Rosso</t>
  </si>
  <si>
    <t>Bondi Alberto</t>
  </si>
  <si>
    <t>Brevini Matteo</t>
  </si>
  <si>
    <t>CAMPIONATO</t>
  </si>
  <si>
    <t>PAT. U15877394M</t>
  </si>
  <si>
    <t>MR</t>
  </si>
  <si>
    <t>Presenze campionato TITOLARE</t>
  </si>
  <si>
    <t>Presenze campionato SUBENTRATO</t>
  </si>
  <si>
    <t>PARTITE</t>
  </si>
  <si>
    <t>Dotti Vittorio</t>
  </si>
  <si>
    <t>SI</t>
  </si>
  <si>
    <t>CI. AS 5255320</t>
  </si>
  <si>
    <t>PAT. RE 2171554V</t>
  </si>
  <si>
    <t>PAT. RE 5094805J</t>
  </si>
  <si>
    <t>PAT. RE 5143648J</t>
  </si>
  <si>
    <t>CI. AS 8182653</t>
  </si>
  <si>
    <t>Blu</t>
  </si>
  <si>
    <t>Barchi Eris</t>
  </si>
  <si>
    <t>Vincenzi Valerio</t>
  </si>
  <si>
    <t>Cognome e Nome</t>
  </si>
  <si>
    <t>31/08/1974 SCANDIANO</t>
  </si>
  <si>
    <t>BREV</t>
  </si>
  <si>
    <t>VITTO</t>
  </si>
  <si>
    <t>ABI</t>
  </si>
  <si>
    <t>no</t>
  </si>
  <si>
    <t>25/05/1977 SCANDIANO</t>
  </si>
  <si>
    <t>VIA XXV APRILE, 1/4 - ALBINEA</t>
  </si>
  <si>
    <t>20/05/1983 SCANDIANO</t>
  </si>
  <si>
    <t xml:space="preserve">VIA ZAVARONI, 4 - FOSDONDO </t>
  </si>
  <si>
    <t>24/02/1980 SCANDIANO</t>
  </si>
  <si>
    <t>VIA VIANI, 11 - BORZANO</t>
  </si>
  <si>
    <t>VIA TERRACINI, 21 - SALVATERRA</t>
  </si>
  <si>
    <t>11/05/1978 SASSUOLO (MO)</t>
  </si>
  <si>
    <t>VIA GRANDI, 14 - SCANDIANO</t>
  </si>
  <si>
    <t>21/07/1969 REGGIO EMILIA</t>
  </si>
  <si>
    <t>LAVANDERIA 12 EURO</t>
  </si>
  <si>
    <t>CI. AR 8693762</t>
  </si>
  <si>
    <t>CI. AR 8743572</t>
  </si>
  <si>
    <t>CI. AU 5216661</t>
  </si>
  <si>
    <t>COPPA REGIONALE</t>
  </si>
  <si>
    <t>PAT. RE 2146522S</t>
  </si>
  <si>
    <t>CI. AV 5875131</t>
  </si>
  <si>
    <t>R4</t>
  </si>
  <si>
    <t>R2</t>
  </si>
  <si>
    <t>R5</t>
  </si>
  <si>
    <t>R1</t>
  </si>
  <si>
    <t>R6</t>
  </si>
  <si>
    <t>R3</t>
  </si>
  <si>
    <t>PAT</t>
  </si>
  <si>
    <t>CARTA IDENTITA'</t>
  </si>
  <si>
    <t>Nasciuti Matteo</t>
  </si>
  <si>
    <t>VIA LORENZELLI, 11 - SCANDIANO</t>
  </si>
  <si>
    <t>Dotti Carlo</t>
  </si>
  <si>
    <t>VIA TOGLIATTI, 33 - SCANDIANO</t>
  </si>
  <si>
    <t>22/04/1950 CORREGGIO</t>
  </si>
  <si>
    <t>23/01/1974 SCANDIANO</t>
  </si>
  <si>
    <t>CELLULARE</t>
  </si>
  <si>
    <t>codice società 04200303</t>
  </si>
  <si>
    <t>password 94692</t>
  </si>
  <si>
    <t>POL.SCANDIANESE</t>
  </si>
  <si>
    <t>SUTURA</t>
  </si>
  <si>
    <t>Agnesini Simone</t>
  </si>
  <si>
    <t>AGNE</t>
  </si>
  <si>
    <t>VIA DIONISOTTI, 15/2 - SCANDIANO</t>
  </si>
  <si>
    <t>08/08/1984 CASTELNOVO NE' MONTI</t>
  </si>
  <si>
    <t>CI. AS 5258423</t>
  </si>
  <si>
    <t>CAMPIONATO 1/4</t>
  </si>
  <si>
    <t>CAMPIONATO 1/2</t>
  </si>
  <si>
    <t>Meglioli Luca</t>
  </si>
  <si>
    <t>MEGLIO</t>
  </si>
  <si>
    <t>Calì Maicol</t>
  </si>
  <si>
    <t>ASS</t>
  </si>
  <si>
    <t>VM</t>
  </si>
  <si>
    <t>MAIC</t>
  </si>
  <si>
    <t>VIA VENTURI 16 - SCANDIANO</t>
  </si>
  <si>
    <t>10/09/1984 SCANDIANO</t>
  </si>
  <si>
    <t>VIA GARIBALDI 15 - SCANDIANO</t>
  </si>
  <si>
    <t>04/10/1990 SCANDIANO</t>
  </si>
  <si>
    <t>CI. AR 8732505</t>
  </si>
  <si>
    <t>A-gol</t>
  </si>
  <si>
    <t>WALL</t>
  </si>
  <si>
    <t>MAIL</t>
  </si>
  <si>
    <t>pssutura@gmail.com</t>
  </si>
  <si>
    <t>Sutura2017</t>
  </si>
  <si>
    <t>Di Dato Fabio</t>
  </si>
  <si>
    <t>Camellini Federico</t>
  </si>
  <si>
    <t>Koni Besford</t>
  </si>
  <si>
    <t>CAME</t>
  </si>
  <si>
    <t>DIDA</t>
  </si>
  <si>
    <t>CI. AU 5247952</t>
  </si>
  <si>
    <t>CI. AR 3256794</t>
  </si>
  <si>
    <t>VIA VESUVIO 2 - REGGIO EMILIA</t>
  </si>
  <si>
    <t>25/10/1985 PARMA (PR)</t>
  </si>
  <si>
    <t>VIA PARRI, 5/1 - SCANDIANO</t>
  </si>
  <si>
    <t>SKY</t>
  </si>
  <si>
    <t>GOL</t>
  </si>
  <si>
    <t>ASSIST</t>
  </si>
  <si>
    <t>BES</t>
  </si>
  <si>
    <t>CASTELLAZZO</t>
  </si>
  <si>
    <t>CAMPIONATO 1/8</t>
  </si>
  <si>
    <t xml:space="preserve">                                  OTTAVI</t>
  </si>
  <si>
    <t xml:space="preserve">                       QUARTI</t>
  </si>
  <si>
    <t xml:space="preserve">            SEMIFINALE</t>
  </si>
  <si>
    <t xml:space="preserve">                    FINALE</t>
  </si>
  <si>
    <t>PREMI SUTURA</t>
  </si>
  <si>
    <t>VINCITORE</t>
  </si>
  <si>
    <t>NOMINATION</t>
  </si>
  <si>
    <t>ARBITRO</t>
  </si>
  <si>
    <t>Ficarelli Giorgio</t>
  </si>
  <si>
    <t>03/11/1986 REGGIO EMILIA</t>
  </si>
  <si>
    <t>Paolini Marco</t>
  </si>
  <si>
    <t>Bertani Paolo</t>
  </si>
  <si>
    <t>PREMIO PARTITELLA</t>
  </si>
  <si>
    <t>VINTE</t>
  </si>
  <si>
    <t>Bonini Alessio</t>
  </si>
  <si>
    <t>05/08/1992 SCANDIANO</t>
  </si>
  <si>
    <t>VIA FALCONE 11/1 - SCANDIANO</t>
  </si>
  <si>
    <t>CI. AS 5257183</t>
  </si>
  <si>
    <t>TG</t>
  </si>
  <si>
    <t>NR</t>
  </si>
  <si>
    <t>VIA GOBETTI, 17 - SCANDIANO</t>
  </si>
  <si>
    <t>VIA SAN FILIPPO 31 - REGGIO EMILIA</t>
  </si>
  <si>
    <t>XL</t>
  </si>
  <si>
    <t>L</t>
  </si>
  <si>
    <t>M</t>
  </si>
  <si>
    <t>28/04/1991 - REGGIO EMILIA</t>
  </si>
  <si>
    <t>CI. AU 5234844</t>
  </si>
  <si>
    <t>VIA TASSONI 219 - REGGIO EMILIA</t>
  </si>
  <si>
    <t>BONNI</t>
  </si>
  <si>
    <t>WOLF</t>
  </si>
  <si>
    <t>Wolf</t>
  </si>
  <si>
    <t>FICCA</t>
  </si>
  <si>
    <t>IBAN</t>
  </si>
  <si>
    <t>IT64Y0200866131000100193197</t>
  </si>
  <si>
    <t>IT86Y0809566510000040140493</t>
  </si>
  <si>
    <t>IT75T0303266510010000009679</t>
  </si>
  <si>
    <t>Sassi Mattia</t>
  </si>
  <si>
    <t>PAMBIANCO</t>
  </si>
  <si>
    <t>Carnevali Simone</t>
  </si>
  <si>
    <t>28/11/1977 SCANDIANO</t>
  </si>
  <si>
    <t>STRADA BARCHETTA 383 MODENA</t>
  </si>
  <si>
    <t>CI . 3762284AA</t>
  </si>
  <si>
    <t>VEZZANO</t>
  </si>
  <si>
    <t>IT80W0303212816010000001009</t>
  </si>
  <si>
    <t>IT26I0303212804010000007005</t>
  </si>
  <si>
    <t>IT08C0103066511000003914811</t>
  </si>
  <si>
    <t>Daviddi Fabio</t>
  </si>
  <si>
    <t>Guerrieri Marco</t>
  </si>
  <si>
    <t>VIA ROMA, REGGIO EMILIA</t>
  </si>
  <si>
    <t>30/08/1982 REGGIO EMILIA</t>
  </si>
  <si>
    <t>CI. AU 5233469</t>
  </si>
  <si>
    <t>PAT. RE 5104237W</t>
  </si>
  <si>
    <t>CI. AR 3299094</t>
  </si>
  <si>
    <t>21/08/1986 - REGGIO EMILIA</t>
  </si>
  <si>
    <t>VIA ARIOSTO 64 - ALBINEA</t>
  </si>
  <si>
    <t xml:space="preserve">Allenamento </t>
  </si>
  <si>
    <t>FILLO</t>
  </si>
  <si>
    <t>GUERRO</t>
  </si>
  <si>
    <t>MATI</t>
  </si>
  <si>
    <t>DAE</t>
  </si>
  <si>
    <t>BIU</t>
  </si>
  <si>
    <t>CI. CA3970CJ</t>
  </si>
  <si>
    <t xml:space="preserve">VANTAGGI:  Il vantaggio maggiore è quello di avere quattro calciatori che il più delle volte vanno a giocare una situazione di quattro contro quattro contro la difesa avversaria, mettendo così i difensori avversari in parità numerica in modo che possano essere in difficoltà. SVANTAGGI: Lo svantaggio più grande può essere quello di essere solo due centrocampisti e quindi avere poco filtro e poca partecipazione alla manovra difensiva. Quindi se il 4-2-4 significa difendere in sei non va bene. Così come se il 4-4-2 significa attaccare in due non va altrettanto bene. E' l'interpretazione del modulo che fa la differenza e bisogna andare verso un collettivo.  </t>
  </si>
  <si>
    <t>FARE FRASEGGIO SU UN CAMPO COSI' PICCOLO E' IMPENSABILE. GIOCARE CON UN 4-2-4 SIGNIFICA  RICERCA COSTANTE DEL LANCIO PER GLI ATTACCANTI. VORREI GIOCARE CON DUE PRIME PUNTE, LEGGERMENTE SFALSATE, FORTI FISICAMENTE, CHE PROTEGGANO PALLA CHE SAPPIANO FARE L'UNO DUE TRA LORO E ABBIANO L'INTELLIGENZA X GIOCARE CON GLI ESTERNI CHE SONO ALTRTETTANTO IMPORTANTI, devono saper accorciare la squadra e quindi devono essere dotati di gamba, di capacità di corsa:  SI ALZANO PRONTI ALL'INSERIMENTO PER EVENTUALE SPIZZATA DELLE DUE PUNTE CENTRALI, PRONTI EVENTUALMENTE A RICEVERE UNA SPONDA PER IL TIRO IN PORTA. 4-4-2 IN NON POSSESSO PER I DUE ATTACCANTI ESTERNI VUOL DIRE ABBASSARSI A DAR MAN FORTE AL CENTROCAMPO. CAMBIO MODO DI GIOCO CON IMPOSTAZIONE DIRETTA DIFESA X ATTACCO; NO FRASEGGIO E POSSESSO PALLA;  PUNTE SI APPOGGIANO AL CENTROCAMPISTA X LA CONCLUSIONE; CROSS DEI TERZINI DALLA 3/4; CAMBI CAMPO; GUADAGNARE PUNIZIONI.</t>
  </si>
  <si>
    <t>Acciarino Alessandro</t>
  </si>
  <si>
    <t>WOLF/BIU</t>
  </si>
  <si>
    <t>Biu</t>
  </si>
  <si>
    <t>AMBROSIANA</t>
  </si>
  <si>
    <t xml:space="preserve"> </t>
  </si>
  <si>
    <t>PAT. U1G028366K</t>
  </si>
  <si>
    <t>ARCETO</t>
  </si>
  <si>
    <t>piccolo</t>
  </si>
  <si>
    <t>grandissimo</t>
  </si>
  <si>
    <t>grande</t>
  </si>
  <si>
    <t>Magnani Marco</t>
  </si>
  <si>
    <t>Regnani Roberto</t>
  </si>
  <si>
    <t>Marino Luciano</t>
  </si>
  <si>
    <t>Marino Biagio</t>
  </si>
  <si>
    <t>CI. AS 5256426</t>
  </si>
  <si>
    <t>VIALE MAZZINI 72/3 - SCANDIANO</t>
  </si>
  <si>
    <t>20/06/1986 - REGGIO EMILIA (RE)</t>
  </si>
  <si>
    <t>10/08/1974 - SASSUOLO (MO)</t>
  </si>
  <si>
    <t>Baschieri Paolo</t>
  </si>
  <si>
    <t>Dalmazio Luigi</t>
  </si>
  <si>
    <t>Gioia Massimiliano</t>
  </si>
  <si>
    <t>REGNO</t>
  </si>
  <si>
    <t>GERRY</t>
  </si>
  <si>
    <t>X</t>
  </si>
  <si>
    <t>Biagio</t>
  </si>
  <si>
    <t>RIM</t>
  </si>
  <si>
    <t>MAGNO</t>
  </si>
  <si>
    <t>OPPSEN</t>
  </si>
  <si>
    <t>Campionato PAMBIANCO</t>
  </si>
  <si>
    <t>Bondi Matteo</t>
  </si>
  <si>
    <t>Borghi Alan</t>
  </si>
  <si>
    <t>Campionato REAL SCANDIANO</t>
  </si>
  <si>
    <t>15/09/1990 REGGIO EMILIA</t>
  </si>
  <si>
    <t>VIA DELLA REPUBBLICA 46/1 - SCANDIANO</t>
  </si>
  <si>
    <t>CI. AY 2448747</t>
  </si>
  <si>
    <t>REAL SCANDIANO</t>
  </si>
  <si>
    <t>Mercanti Mirco</t>
  </si>
  <si>
    <t>CI. AU 5291484</t>
  </si>
  <si>
    <t>25/12/1992 SCANDIANO</t>
  </si>
  <si>
    <t>VIA ABATI,2 - CASALGRANDE</t>
  </si>
  <si>
    <t>Mercanti Mirko</t>
  </si>
  <si>
    <t>Enzo il custode</t>
  </si>
  <si>
    <t>sedicesimi</t>
  </si>
  <si>
    <t>ottavi</t>
  </si>
  <si>
    <t>quarti</t>
  </si>
  <si>
    <t>semifinale</t>
  </si>
  <si>
    <t>finale</t>
  </si>
  <si>
    <t>Gerry</t>
  </si>
  <si>
    <t>Carlo Dotti</t>
  </si>
  <si>
    <t>Agne</t>
  </si>
  <si>
    <t>Alan</t>
  </si>
  <si>
    <t>Maic</t>
  </si>
  <si>
    <t>Mati</t>
  </si>
  <si>
    <t>Enzo custode</t>
  </si>
  <si>
    <t>Regno</t>
  </si>
  <si>
    <t>Accia</t>
  </si>
  <si>
    <t>Wally</t>
  </si>
  <si>
    <t>Bonni</t>
  </si>
  <si>
    <t>Meglio</t>
  </si>
  <si>
    <t>Dida</t>
  </si>
  <si>
    <t>Magno</t>
  </si>
  <si>
    <t>Came</t>
  </si>
  <si>
    <t>Vitto</t>
  </si>
  <si>
    <t>Abi</t>
  </si>
  <si>
    <t>Brev</t>
  </si>
  <si>
    <t>Ficca</t>
  </si>
  <si>
    <t>Mister</t>
  </si>
  <si>
    <t>Gigi</t>
  </si>
  <si>
    <t>Berta</t>
  </si>
  <si>
    <t>Pres</t>
  </si>
  <si>
    <t>Guerro</t>
  </si>
  <si>
    <t>Lussio</t>
  </si>
  <si>
    <t>CARLO DOTTI</t>
  </si>
  <si>
    <t>79% - 30 voti</t>
  </si>
  <si>
    <t>21% - 8 voti</t>
  </si>
  <si>
    <t>29% - 10 voti</t>
  </si>
  <si>
    <t>71% - 24 voti</t>
  </si>
  <si>
    <t xml:space="preserve">Simo Carnevali </t>
  </si>
  <si>
    <t>16% - 7 voti</t>
  </si>
  <si>
    <t>84% - 38 voti</t>
  </si>
  <si>
    <t>81% - 34 voti</t>
  </si>
  <si>
    <t>19% - 8 voti</t>
  </si>
  <si>
    <t>65% -  voti 31</t>
  </si>
  <si>
    <t>35% -  voti 17</t>
  </si>
  <si>
    <t>57% -  voti 26</t>
  </si>
  <si>
    <t>43% -  voti 20</t>
  </si>
  <si>
    <t>48% -  voti 31</t>
  </si>
  <si>
    <t>52% -  voti 33</t>
  </si>
  <si>
    <t>45% -  voti 35</t>
  </si>
  <si>
    <t>55% -  voti 42</t>
  </si>
  <si>
    <t>54% -  voti 34</t>
  </si>
  <si>
    <t>46% -  voti 29</t>
  </si>
  <si>
    <t>45% -  voti 36</t>
  </si>
  <si>
    <t>55% -  voti 44</t>
  </si>
  <si>
    <t>51% -  voti 31</t>
  </si>
  <si>
    <t>49% -  voti 30</t>
  </si>
  <si>
    <t>51% -  voti 64</t>
  </si>
  <si>
    <t>49% -  voti 62</t>
  </si>
  <si>
    <t>MISTER</t>
  </si>
  <si>
    <t>Paolo</t>
  </si>
  <si>
    <t>PAOLO</t>
  </si>
  <si>
    <t>PRES</t>
  </si>
  <si>
    <t>55% -  voti 40</t>
  </si>
  <si>
    <t>45% -  voti 33</t>
  </si>
  <si>
    <t>77% -  voti 40</t>
  </si>
  <si>
    <t>23% -  voti 12</t>
  </si>
  <si>
    <t>48% -  voti 27</t>
  </si>
  <si>
    <t>52% -  voti 29</t>
  </si>
  <si>
    <t>CARLO</t>
  </si>
  <si>
    <t>69% -  voti 36</t>
  </si>
  <si>
    <t>31% -  voti 16</t>
  </si>
  <si>
    <t>45% - voti 20</t>
  </si>
  <si>
    <t>55% - voti 24</t>
  </si>
  <si>
    <t>53% - voti 27</t>
  </si>
  <si>
    <t>47% - voti 24</t>
  </si>
  <si>
    <t>36% - voti 17</t>
  </si>
  <si>
    <t>64% - voti 30</t>
  </si>
  <si>
    <t>37% - voti 31</t>
  </si>
  <si>
    <t>63% - voti 53</t>
  </si>
  <si>
    <t>42% - voti 30</t>
  </si>
  <si>
    <t>58% - voti42</t>
  </si>
  <si>
    <t>14% - voti 8</t>
  </si>
  <si>
    <t>86% - voti 49</t>
  </si>
  <si>
    <t>26% - voti 35</t>
  </si>
  <si>
    <t>74% - voti12</t>
  </si>
  <si>
    <t>57% - voti 30</t>
  </si>
  <si>
    <t>43% - voti 23</t>
  </si>
  <si>
    <t>De Biasi Alessandro</t>
  </si>
  <si>
    <t>Rivi Fabrizio</t>
  </si>
  <si>
    <t>Marmiroli Filippo</t>
  </si>
  <si>
    <t>3 M</t>
  </si>
  <si>
    <t>13 XL</t>
  </si>
  <si>
    <t>19 L</t>
  </si>
  <si>
    <t>VIA CA' DEL DIAVOLO - SCANDIANO</t>
  </si>
  <si>
    <t>09/11/1996 - SCANDIANO</t>
  </si>
  <si>
    <t>CI. AX6036256</t>
  </si>
  <si>
    <t>Fusco Gianluca Simone</t>
  </si>
  <si>
    <t>Vecchi Daniele</t>
  </si>
  <si>
    <t>13/03/1989 - SCANDIANO</t>
  </si>
  <si>
    <t>si</t>
  </si>
  <si>
    <t>MEMORIAL SPADONI</t>
  </si>
  <si>
    <t>ERIS</t>
  </si>
  <si>
    <t>BIU/ERIS</t>
  </si>
  <si>
    <t>ERIS/BIU</t>
  </si>
  <si>
    <t>MERCA</t>
  </si>
  <si>
    <t>ALAN</t>
  </si>
  <si>
    <t>AMICHEVOLE</t>
  </si>
  <si>
    <t>IT55J08509665100240100008027</t>
  </si>
  <si>
    <t>Comastri Samuele</t>
  </si>
  <si>
    <t>Ilacqua Cristian</t>
  </si>
  <si>
    <t>Barbieri Riccardo</t>
  </si>
  <si>
    <t>Palladini Daniel</t>
  </si>
  <si>
    <t>quota</t>
  </si>
  <si>
    <t>Ricciardo Mirko</t>
  </si>
  <si>
    <t>CI . AX5811619</t>
  </si>
  <si>
    <t>03/04/1998 SCANDIANO</t>
  </si>
  <si>
    <t>VIA LIBERAZIONE, 10 - CASALGRANDE</t>
  </si>
  <si>
    <t>VIA CANALE, 60 - CASALGRANDE</t>
  </si>
  <si>
    <t>CA57634EG</t>
  </si>
  <si>
    <t>17/11/1992 - SCANDIANO</t>
  </si>
  <si>
    <t>CI. AX6035844</t>
  </si>
  <si>
    <t>16/06/1996 - SCANDIANO</t>
  </si>
  <si>
    <t>VIA BISMANTOVA, 26 - SCANDIANO</t>
  </si>
  <si>
    <t>19/04/1988 - SCANDIANO</t>
  </si>
  <si>
    <t>PAT. RE 5273684X</t>
  </si>
  <si>
    <t>VIA CASTELLO, 3 - SALVATERRA</t>
  </si>
  <si>
    <t>06/11/1981 - SASSUOLO</t>
  </si>
  <si>
    <t>VIA RADICI 22/B - CASALGRANDE</t>
  </si>
  <si>
    <t>CI. AY 2460611</t>
  </si>
  <si>
    <t>Montipò Federico</t>
  </si>
  <si>
    <t>23/08/1980 - SCANDIANO</t>
  </si>
  <si>
    <t>CA63600EW</t>
  </si>
  <si>
    <t>VIA LONGARONE 59 - SCANDIANO</t>
  </si>
  <si>
    <t>CA28899JE</t>
  </si>
  <si>
    <t>TROFEO CITTA' DI SCANDIANO</t>
  </si>
  <si>
    <t>CITTA' DI SCANDIANO</t>
  </si>
  <si>
    <t>x</t>
  </si>
  <si>
    <t>Sutura - VEZZANO
3 - 1</t>
  </si>
  <si>
    <t>T</t>
  </si>
  <si>
    <t>Amichevole     LA VECCHIA</t>
  </si>
  <si>
    <t xml:space="preserve">                                             Sutura - LA VECCHIA         3 - 3
</t>
  </si>
  <si>
    <t>Campionato LOVERS</t>
  </si>
  <si>
    <t>Campionato BOYS</t>
  </si>
  <si>
    <t>codice 2691</t>
  </si>
  <si>
    <t>password 52829</t>
  </si>
  <si>
    <t>BARBIO</t>
  </si>
  <si>
    <t>S</t>
  </si>
  <si>
    <t>PREMIO SKY: AGNE</t>
  </si>
  <si>
    <t>Sutura - LOVERS             1 - 1</t>
  </si>
  <si>
    <t>CI. AU5273585</t>
  </si>
  <si>
    <t>BOYS</t>
  </si>
  <si>
    <t>LOVERS</t>
  </si>
  <si>
    <t>KILLER</t>
  </si>
  <si>
    <t>RICCIO</t>
  </si>
  <si>
    <t>PALLA</t>
  </si>
  <si>
    <t>Campionato      JANO</t>
  </si>
  <si>
    <t xml:space="preserve">Coppa     CICCISBEY </t>
  </si>
  <si>
    <t>COPPA</t>
  </si>
  <si>
    <t>ARBITRO DE FRANCESCO 5</t>
  </si>
  <si>
    <t>BOYS - Sutura                   0 - 3</t>
  </si>
  <si>
    <t>ARBITRO ANDILORO 6</t>
  </si>
  <si>
    <t>PREMIO SKY: BARBIO</t>
  </si>
  <si>
    <t>JANO</t>
  </si>
  <si>
    <t>no corner</t>
  </si>
  <si>
    <t xml:space="preserve">Sutura - JANO                    2 - 0 </t>
  </si>
  <si>
    <t>ARBITRO DI BARI 6,5</t>
  </si>
  <si>
    <t>PREMIO SKY: WOLF</t>
  </si>
  <si>
    <t>Campionato OPPSEN</t>
  </si>
  <si>
    <t>Campionato ARCETO</t>
  </si>
  <si>
    <t>Campionato KOKONUTS</t>
  </si>
  <si>
    <t>ARBITRO ?</t>
  </si>
  <si>
    <t>CICCISBEY - Sutura      1 - 1</t>
  </si>
  <si>
    <t>PREMIO SKY: MERCA</t>
  </si>
  <si>
    <t>ciccisbey</t>
  </si>
  <si>
    <t>no angolo</t>
  </si>
  <si>
    <t xml:space="preserve">PAMBIANCO - Sutura    1 - 3        </t>
  </si>
  <si>
    <t>ARBITRO COLLOCA 5,5</t>
  </si>
  <si>
    <t>GOL MEGLIO, AGNE E BREV</t>
  </si>
  <si>
    <t>PREMIO SKY:  REGNO/FICCA</t>
  </si>
  <si>
    <t>DIFESA: A 3. ALTI CON GIRO PALLA CHE DOVREBBE RISULTARE PIU' VELOCE.
L'USCITA DAL GIRO PALLA LA FACCIAMO PER SUPERARE IL LORO PRIMO PRESSING, CON LO SCARICO SUGLI ESTERNI O SU UN CENTROCAMPISTA CHE DEVE ESSERE BRAVO A MUOVERSI TRA LE LINEE.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DIETRO ABBIAMO PIEDE E TESTA PER FARE PARTIRE IL GIOCO ,  SE FATICHIAMO IN IMPOSTAZIONE PROVATE SE C'E' SPAZIO L'IMBECCATA PER LE PUNTE.</t>
  </si>
  <si>
    <t>PREMIO SKY: BES</t>
  </si>
  <si>
    <t>ARBITRO MATTIA 7</t>
  </si>
  <si>
    <t xml:space="preserve">OPPSEN - Sutura            0 - 1                </t>
  </si>
  <si>
    <t xml:space="preserve">ARCETO - Sutura          1 - 2            </t>
  </si>
  <si>
    <t>ARBITRO PANARIELLO 6</t>
  </si>
  <si>
    <t>100 LAVANDERIA</t>
  </si>
  <si>
    <t>kokonuts</t>
  </si>
  <si>
    <t>DEBIA</t>
  </si>
  <si>
    <t>Sutura - KOKONUTS     3 - 1</t>
  </si>
  <si>
    <t>ARBITRO IOTTI 7</t>
  </si>
  <si>
    <t>PREMIO SKY: BONNI</t>
  </si>
  <si>
    <t>Dilillo Innocenzo</t>
  </si>
  <si>
    <t>Campionato REAL PRATISSOLO</t>
  </si>
  <si>
    <t>VIA EINAUDI 17 - CASALGRANDE</t>
  </si>
  <si>
    <t>25/08/1986 TRICARICO</t>
  </si>
  <si>
    <t>CI. AU5292236</t>
  </si>
  <si>
    <t>Coppola Maicol</t>
  </si>
  <si>
    <t>24/01/1994 SCANDIANO</t>
  </si>
  <si>
    <t>CA80444CQ</t>
  </si>
  <si>
    <t>VIA SAN LORENZO - CASALGRANDE</t>
  </si>
  <si>
    <t>BAR/WOLF</t>
  </si>
  <si>
    <t xml:space="preserve">Sutura - REAL SCANDIANO 3 -0  </t>
  </si>
  <si>
    <t>ARBITRO DE FRANCESCO 6</t>
  </si>
  <si>
    <t>PREMIO SKY:  VINCENZI</t>
  </si>
  <si>
    <t>PRATISSOLO</t>
  </si>
  <si>
    <t xml:space="preserve">REAL PRATISSOLO - Sutura    1 - 2 </t>
  </si>
  <si>
    <t>ARBITRO COLLOCA 3</t>
  </si>
  <si>
    <t>PREMIO SKY:  DE BIASI</t>
  </si>
  <si>
    <t xml:space="preserve">Coppa Reg. BESSARABIA </t>
  </si>
  <si>
    <t>COPPO</t>
  </si>
  <si>
    <t xml:space="preserve">E </t>
  </si>
  <si>
    <t>Sutura - ARCETO             2 - 0</t>
  </si>
  <si>
    <t>ARBITRO PANARIELLO 5,5</t>
  </si>
  <si>
    <t>Campionato JANO</t>
  </si>
  <si>
    <t>BESSARABIA</t>
  </si>
  <si>
    <t>MAICOL</t>
  </si>
  <si>
    <t>TERNA DI MODENA 6</t>
  </si>
  <si>
    <t>PREMIO SKY: FILLO</t>
  </si>
  <si>
    <t>LAVANDERIA 14 EURO</t>
  </si>
  <si>
    <t xml:space="preserve">Coppa     VEZZANO </t>
  </si>
  <si>
    <t>Coppa Reg. AMBROSIANA</t>
  </si>
  <si>
    <t>ARBITRO FERRARI 6</t>
  </si>
  <si>
    <t xml:space="preserve"> JANO - Sutura            1 - 3           </t>
  </si>
  <si>
    <t>PREMIO SKY:  PALLA</t>
  </si>
  <si>
    <t>1) PREMIO "SKY" - MIGLIOR GIOCATORE PS SUTURA 2021/2022</t>
  </si>
  <si>
    <t>2) PREMIO "ENRI' BERTEN" - MAGGIOR NUMERO CARTELLINI 2021/2022</t>
  </si>
  <si>
    <t>3) PREMIO "SCIABOLATA MORBIDA" GOL DELL'ANNO 2021/2022</t>
  </si>
  <si>
    <t>4) PREMIO "ASSIST-MAN" 2021/2022</t>
  </si>
  <si>
    <t>5) PREMIO MIGLIOR GIOVANE 2021/2022</t>
  </si>
  <si>
    <t>6) PREMIO MIGLIOR PORTIERE 2021/2022</t>
  </si>
  <si>
    <t>7) PREMIO CAPOCANNONIERE PS SUTURA 2021/2022</t>
  </si>
  <si>
    <t>8) PREMIO PARTITELLA 2021/2022</t>
  </si>
  <si>
    <t>9) PREMIO SUTURA 2021/2022</t>
  </si>
  <si>
    <t>Sutura - BESSARABIA     1 - 2</t>
  </si>
  <si>
    <t>Sutura - PAMBIANCO              4 - 0</t>
  </si>
  <si>
    <t>Sutura - BOYS               3 - 0</t>
  </si>
  <si>
    <t>ARBITRO MORINI 7</t>
  </si>
  <si>
    <t xml:space="preserve">A </t>
  </si>
  <si>
    <t>LAVANDERIA OMAGGIO</t>
  </si>
  <si>
    <t xml:space="preserve">Sutura - VEZZANO         6 - 0                 </t>
  </si>
  <si>
    <t>ARBITRO LUSETTI 7</t>
  </si>
  <si>
    <t>PREMIO SKY: COPPOLA</t>
  </si>
  <si>
    <t>AMBROSIANA - Sutura          3 - 1</t>
  </si>
  <si>
    <t>PREMIO SKY: ROSSO</t>
  </si>
  <si>
    <t>Sutura - OPPSEN        0 - 0</t>
  </si>
  <si>
    <t>ARBITRO SERMOLINO 6</t>
  </si>
  <si>
    <t>TERNA DI BOLOGNA 5,5</t>
  </si>
  <si>
    <t>COPPA 1/4</t>
  </si>
  <si>
    <t>COPPOLA</t>
  </si>
  <si>
    <t xml:space="preserve"> REAL SCANDIANO - Sutura     0 - 3               </t>
  </si>
  <si>
    <t>E</t>
  </si>
  <si>
    <t>PREMIO SKY:  COPPOLA</t>
  </si>
  <si>
    <t>KOKONUTS</t>
  </si>
  <si>
    <t xml:space="preserve"> KOKONUTS - Sutura 2 - 10               </t>
  </si>
  <si>
    <t>ARBITRO CANOVI 6</t>
  </si>
  <si>
    <t>PREMIO SKY: BREVINI</t>
  </si>
  <si>
    <t>REAL PRATISSOLO</t>
  </si>
  <si>
    <t>Sutura - REAL PRATISSOLO 2-0</t>
  </si>
  <si>
    <t>ARBITRO IOTTI 6</t>
  </si>
  <si>
    <t>PREMIO SKY: CAME</t>
  </si>
  <si>
    <t xml:space="preserve">1C                 SUTURA                                 </t>
  </si>
  <si>
    <t xml:space="preserve">                                                             </t>
  </si>
  <si>
    <t xml:space="preserve">1D                CAMPEGINESE                             </t>
  </si>
  <si>
    <t>1B               BORETTO</t>
  </si>
  <si>
    <t>PLAY OFF CSI 2021/2022</t>
  </si>
  <si>
    <t>1A                AMATORI VEZZANO</t>
  </si>
  <si>
    <t xml:space="preserve">1 2'                     LOVERS                 </t>
  </si>
  <si>
    <t>lovers</t>
  </si>
  <si>
    <t xml:space="preserve">LOVERS - Sutura        1-2  </t>
  </si>
  <si>
    <t>ARBITRO CONTI 6,5</t>
  </si>
  <si>
    <t xml:space="preserve">1E           RIAZ 88 </t>
  </si>
  <si>
    <t>Coppa CSI 1/4  CAMPEGINESE</t>
  </si>
  <si>
    <t>OK</t>
  </si>
  <si>
    <t>CAMPEGINESE 1/4</t>
  </si>
  <si>
    <t>LA VECCHIA</t>
  </si>
  <si>
    <t xml:space="preserve">CAMPEGINESE - Sutura   2-4                                  </t>
  </si>
  <si>
    <t>ARBITRO DE FRANCESCO 6,5</t>
  </si>
  <si>
    <t>PREMIO SKY:  FILLO</t>
  </si>
  <si>
    <t xml:space="preserve">  4 2'            LA VECCHIA                  </t>
  </si>
  <si>
    <t>2 2'               GAZZINI</t>
  </si>
  <si>
    <t xml:space="preserve">                       ATHLETIC DANA</t>
  </si>
  <si>
    <t xml:space="preserve">                        LEGUIGNO                  </t>
  </si>
  <si>
    <t xml:space="preserve">                 ATLETICO GAVASSETO</t>
  </si>
  <si>
    <t>3 2'            AMATORI DEL BIRRINO</t>
  </si>
  <si>
    <t xml:space="preserve">              SAN GIOVANNI DI QUERCIOLA</t>
  </si>
  <si>
    <t xml:space="preserve">              ORIGINAL CELTIC BHOYS</t>
  </si>
  <si>
    <t xml:space="preserve">Campionato 1/8   LA VECCHIA  </t>
  </si>
  <si>
    <t>WALLY</t>
  </si>
  <si>
    <t>Sutura - LA VECCHIA      2-1</t>
  </si>
  <si>
    <t xml:space="preserve">Campionato 1/4    GAZZINI  </t>
  </si>
  <si>
    <t>PREMIO SKY:  DEBBIA</t>
  </si>
  <si>
    <t>COPPA 1/2</t>
  </si>
  <si>
    <t>MARMIROLI FILIPPO</t>
  </si>
  <si>
    <t xml:space="preserve">                         BRESCELLO</t>
  </si>
  <si>
    <t xml:space="preserve">                      TRICOLORE MAROLA               </t>
  </si>
  <si>
    <t xml:space="preserve">   ORIGINAL CELTIC BHOYS</t>
  </si>
  <si>
    <t xml:space="preserve">   AMATORI DEL BIRRINO</t>
  </si>
  <si>
    <t xml:space="preserve">     ATLETICO GAVASSETO</t>
  </si>
  <si>
    <t xml:space="preserve">   AMATORI VEZZANO</t>
  </si>
  <si>
    <t xml:space="preserve">CAMPEGINESE                             </t>
  </si>
  <si>
    <t xml:space="preserve">   LOVERS                 </t>
  </si>
  <si>
    <t xml:space="preserve">   GAZZINI</t>
  </si>
  <si>
    <t xml:space="preserve">SUTURA                                 </t>
  </si>
  <si>
    <t>COPPA 1/1</t>
  </si>
  <si>
    <t>DEBBIA</t>
  </si>
  <si>
    <t>GAZZINI</t>
  </si>
  <si>
    <t>ok</t>
  </si>
  <si>
    <t xml:space="preserve">Sutura - GAZZINI           1-0 </t>
  </si>
  <si>
    <t>PREMIO SKY:  CAME</t>
  </si>
  <si>
    <t>GIACCONI 50 EURO</t>
  </si>
  <si>
    <t xml:space="preserve">Campionato 1/2    CAMPEGINESE  </t>
  </si>
  <si>
    <t>CAMPEGINESE</t>
  </si>
  <si>
    <t>Sutura - CAMPEGINESE          1 - 3</t>
  </si>
  <si>
    <t>ARBITRO DI BARI 5,5</t>
  </si>
  <si>
    <t>Coppa CSI 1/2  BRESCELLO</t>
  </si>
  <si>
    <t>BRESCELLO 1/2</t>
  </si>
  <si>
    <t>PREMIO SKY:  GUERRO</t>
  </si>
  <si>
    <t>COPPOLA MAICOL</t>
  </si>
  <si>
    <t>BARBIERI RICCARDO</t>
  </si>
  <si>
    <t xml:space="preserve">R5 </t>
  </si>
  <si>
    <t>BORETTO 1/1</t>
  </si>
  <si>
    <t xml:space="preserve">Coppa CSI 1/1 BORETTO </t>
  </si>
  <si>
    <t xml:space="preserve"> POL. BRESCELLO - Sutura 0-2                  </t>
  </si>
  <si>
    <t xml:space="preserve">BORETTO - Sutura         2-0                   </t>
  </si>
  <si>
    <t>ARBITRO MARCHETTI 4</t>
  </si>
  <si>
    <t>PREMIO SKY:  BARBIO</t>
  </si>
  <si>
    <t>REGNANI ROBERTO</t>
  </si>
  <si>
    <t>cena brev</t>
  </si>
  <si>
    <t>dalle 22</t>
  </si>
  <si>
    <t>BONINI ALESSIO</t>
  </si>
  <si>
    <t>NO</t>
  </si>
  <si>
    <t>MERCANTI MIRKO</t>
  </si>
  <si>
    <t>COMASTRI SAMUELE</t>
  </si>
  <si>
    <t xml:space="preserve">18 vittorie </t>
  </si>
  <si>
    <t>barbio 13</t>
  </si>
  <si>
    <t>riccio 12</t>
  </si>
  <si>
    <t>simbolo di quest'anno, come l'araba fenice risorge dopo l'infortunio e si rigenera come terzino, annata importante, 3 premi sky, 2 assist, 3 gol</t>
  </si>
  <si>
    <t>regno 10 gol, fillo 8  e brev 8</t>
  </si>
  <si>
    <r>
      <rPr>
        <b/>
        <sz val="10"/>
        <rFont val="Arial"/>
        <family val="2"/>
      </rPr>
      <t>samu:</t>
    </r>
    <r>
      <rPr>
        <sz val="10"/>
        <rFont val="Arial"/>
        <family val="2"/>
      </rPr>
      <t xml:space="preserve"> 907 minuti, 10 gol subiti, 7 cleanshet - </t>
    </r>
    <r>
      <rPr>
        <b/>
        <sz val="10"/>
        <rFont val="Arial"/>
        <family val="2"/>
      </rPr>
      <t>rosso:</t>
    </r>
    <r>
      <rPr>
        <sz val="10"/>
        <rFont val="Arial"/>
        <family val="2"/>
      </rPr>
      <t xml:space="preserve"> 738 minuti,10 gol subiti, 5 cleanshet, </t>
    </r>
    <r>
      <rPr>
        <b/>
        <sz val="10"/>
        <rFont val="Arial"/>
        <family val="2"/>
      </rPr>
      <t xml:space="preserve">carnevali: </t>
    </r>
    <r>
      <rPr>
        <sz val="10"/>
        <rFont val="Arial"/>
        <family val="2"/>
      </rPr>
      <t>577 minuti, 4 gol subiti, 4 cleanshet</t>
    </r>
  </si>
  <si>
    <t>7 gol, 2 sky, 1 assist</t>
  </si>
  <si>
    <r>
      <rPr>
        <b/>
        <sz val="10"/>
        <rFont val="Arial"/>
        <family val="2"/>
      </rPr>
      <t>10 assist</t>
    </r>
    <r>
      <rPr>
        <sz val="10"/>
        <rFont val="Arial"/>
        <family val="2"/>
      </rPr>
      <t>, 6 fillo, 4 deb e coppola</t>
    </r>
  </si>
  <si>
    <t>contro il real scandiano</t>
  </si>
  <si>
    <r>
      <rPr>
        <b/>
        <sz val="10"/>
        <rFont val="Arial"/>
        <family val="2"/>
      </rPr>
      <t>7 cartellini gialli</t>
    </r>
    <r>
      <rPr>
        <sz val="10"/>
        <rFont val="Arial"/>
        <family val="2"/>
      </rPr>
      <t>, merca 3 gialli 1 rosso, fillo 4 gialli</t>
    </r>
  </si>
  <si>
    <t>4 premi sky, 6 assist, 8 gol, km non calcolati</t>
  </si>
  <si>
    <t>9) PREMIO un SUTURA è per sempre</t>
  </si>
  <si>
    <t>BERTANI ENRICO</t>
  </si>
  <si>
    <t>covid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</si>
</sst>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d\-mmm\-yy"/>
    <numFmt numFmtId="165" formatCode="d\-mmm"/>
  </numFmts>
  <fonts count="59" x14ac:knownFonts="1">
    <font>
      <sz val="10"/>
      <name val="Arial"/>
    </font>
    <font>
      <sz val="11"/>
      <color theme="1"/>
      <name val="Calibri"/>
      <family val="2"/>
      <scheme val="minor"/>
    </font>
    <font>
      <sz val="10"/>
      <name val="Arial"/>
      <family val="2"/>
    </font>
    <font>
      <b/>
      <sz val="8"/>
      <name val="Comic Sans MS"/>
      <family val="4"/>
    </font>
    <font>
      <sz val="8"/>
      <name val="Comic Sans MS"/>
      <family val="4"/>
    </font>
    <font>
      <sz val="10"/>
      <name val="Arial"/>
      <family val="2"/>
    </font>
    <font>
      <b/>
      <sz val="9"/>
      <name val="Comic Sans MS"/>
      <family val="4"/>
    </font>
    <font>
      <b/>
      <sz val="11"/>
      <name val="Comic Sans MS"/>
      <family val="4"/>
    </font>
    <font>
      <sz val="8"/>
      <name val="Arial"/>
      <family val="2"/>
    </font>
    <font>
      <sz val="8"/>
      <color indexed="10"/>
      <name val="Comic Sans MS"/>
      <family val="4"/>
    </font>
    <font>
      <b/>
      <sz val="10"/>
      <name val="Arial"/>
      <family val="2"/>
    </font>
    <font>
      <sz val="8"/>
      <color indexed="10"/>
      <name val="Comic Sans MS"/>
      <family val="4"/>
    </font>
    <font>
      <sz val="12"/>
      <name val="Comic Sans MS"/>
      <family val="4"/>
    </font>
    <font>
      <sz val="8"/>
      <name val="Arial"/>
      <family val="2"/>
    </font>
    <font>
      <sz val="8"/>
      <name val="Arial"/>
      <family val="2"/>
    </font>
    <font>
      <sz val="8"/>
      <color rgb="FFFF0000"/>
      <name val="Comic Sans MS"/>
      <family val="4"/>
    </font>
    <font>
      <sz val="9"/>
      <name val="Comic Sans MS"/>
      <family val="4"/>
    </font>
    <font>
      <u/>
      <sz val="10"/>
      <color theme="10"/>
      <name val="Arial"/>
      <family val="2"/>
    </font>
    <font>
      <sz val="11"/>
      <name val="Comic Sans MS"/>
      <family val="4"/>
    </font>
    <font>
      <b/>
      <sz val="9"/>
      <name val="Cambria"/>
      <family val="1"/>
    </font>
    <font>
      <b/>
      <sz val="11"/>
      <name val="Cambria"/>
      <family val="1"/>
    </font>
    <font>
      <sz val="8"/>
      <name val="Cambria"/>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
      <color indexed="8"/>
      <name val="Arial"/>
      <family val="2"/>
    </font>
    <font>
      <sz val="8"/>
      <color indexed="8"/>
      <name val="Calibri"/>
      <family val="2"/>
    </font>
    <font>
      <b/>
      <sz val="11"/>
      <color indexed="8"/>
      <name val="Calibri"/>
      <family val="2"/>
    </font>
    <font>
      <b/>
      <sz val="8"/>
      <color indexed="8"/>
      <name val="Calibri"/>
      <family val="2"/>
    </font>
    <font>
      <sz val="6"/>
      <color indexed="8"/>
      <name val="Calibri"/>
      <family val="2"/>
    </font>
    <font>
      <b/>
      <sz val="18"/>
      <color theme="3"/>
      <name val="Cambria"/>
      <family val="2"/>
      <scheme val="major"/>
    </font>
    <font>
      <sz val="8"/>
      <name val="Calibri"/>
      <family val="2"/>
    </font>
    <font>
      <sz val="6"/>
      <name val="Calibri"/>
      <family val="2"/>
    </font>
    <font>
      <i/>
      <sz val="8"/>
      <color rgb="FFFF0000"/>
      <name val="Calibri"/>
      <family val="2"/>
    </font>
    <font>
      <i/>
      <sz val="8"/>
      <name val="Calibri"/>
      <family val="2"/>
    </font>
    <font>
      <i/>
      <sz val="11"/>
      <color rgb="FFFF0000"/>
      <name val="Calibri"/>
      <family val="2"/>
      <scheme val="minor"/>
    </font>
    <font>
      <i/>
      <sz val="10"/>
      <color rgb="FFFF0000"/>
      <name val="Arial"/>
      <family val="2"/>
    </font>
    <font>
      <b/>
      <sz val="8"/>
      <color rgb="FFFF0000"/>
      <name val="Comic Sans MS"/>
      <family val="4"/>
    </font>
    <font>
      <b/>
      <sz val="11"/>
      <name val="Calibri"/>
      <family val="2"/>
      <scheme val="minor"/>
    </font>
    <font>
      <sz val="9"/>
      <color rgb="FFFF0000"/>
      <name val="Comic Sans MS"/>
      <family val="4"/>
    </font>
    <font>
      <sz val="8"/>
      <name val="Arial"/>
      <family val="2"/>
    </font>
    <font>
      <b/>
      <sz val="10"/>
      <name val="Comic Sans MS"/>
      <family val="4"/>
    </font>
    <font>
      <sz val="10"/>
      <name val="Comic Sans MS"/>
      <family val="4"/>
    </font>
    <font>
      <sz val="12"/>
      <name val="Century Gothic"/>
      <family val="2"/>
    </font>
    <font>
      <b/>
      <sz val="10"/>
      <name val="Dotum"/>
      <family val="2"/>
      <charset val="129"/>
    </font>
    <font>
      <b/>
      <sz val="9"/>
      <name val="Dotum"/>
      <family val="2"/>
      <charset val="129"/>
    </font>
  </fonts>
  <fills count="49">
    <fill>
      <patternFill patternType="none"/>
    </fill>
    <fill>
      <patternFill patternType="gray125"/>
    </fill>
    <fill>
      <patternFill patternType="solid">
        <fgColor indexed="43"/>
        <bgColor indexed="64"/>
      </patternFill>
    </fill>
    <fill>
      <patternFill patternType="solid">
        <fgColor indexed="53"/>
        <bgColor indexed="64"/>
      </patternFill>
    </fill>
    <fill>
      <patternFill patternType="solid">
        <fgColor indexed="17"/>
        <bgColor indexed="64"/>
      </patternFill>
    </fill>
    <fill>
      <patternFill patternType="solid">
        <fgColor indexed="47"/>
        <bgColor indexed="64"/>
      </patternFill>
    </fill>
    <fill>
      <patternFill patternType="solid">
        <fgColor indexed="40"/>
        <bgColor indexed="64"/>
      </patternFill>
    </fill>
    <fill>
      <patternFill patternType="solid">
        <fgColor indexed="22"/>
        <bgColor indexed="64"/>
      </patternFill>
    </fill>
    <fill>
      <patternFill patternType="solid">
        <fgColor indexed="51"/>
        <bgColor indexed="64"/>
      </patternFill>
    </fill>
    <fill>
      <patternFill patternType="solid">
        <fgColor rgb="FF92D050"/>
        <bgColor indexed="64"/>
      </patternFill>
    </fill>
    <fill>
      <patternFill patternType="solid">
        <fgColor rgb="FF00B0F0"/>
        <bgColor indexed="64"/>
      </patternFill>
    </fill>
    <fill>
      <patternFill patternType="solid">
        <fgColor theme="9" tint="-0.249977111117893"/>
        <bgColor indexed="64"/>
      </patternFill>
    </fill>
    <fill>
      <patternFill patternType="solid">
        <fgColor rgb="FFFFC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9" tint="0.7999816888943144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00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9"/>
      </left>
      <right style="medium">
        <color indexed="9"/>
      </right>
      <top style="medium">
        <color indexed="9"/>
      </top>
      <bottom style="medium">
        <color indexed="9"/>
      </bottom>
      <diagonal/>
    </border>
    <border>
      <left style="medium">
        <color indexed="9"/>
      </left>
      <right style="medium">
        <color indexed="9"/>
      </right>
      <top style="medium">
        <color indexed="9"/>
      </top>
      <bottom style="medium">
        <color indexed="55"/>
      </bottom>
      <diagonal/>
    </border>
    <border>
      <left style="medium">
        <color indexed="9"/>
      </left>
      <right style="medium">
        <color indexed="55"/>
      </right>
      <top style="medium">
        <color indexed="9"/>
      </top>
      <bottom style="medium">
        <color indexed="9"/>
      </bottom>
      <diagonal/>
    </border>
    <border>
      <left style="medium">
        <color indexed="9"/>
      </left>
      <right style="medium">
        <color indexed="55"/>
      </right>
      <top style="medium">
        <color indexed="9"/>
      </top>
      <bottom style="medium">
        <color indexed="55"/>
      </bottom>
      <diagonal/>
    </border>
    <border>
      <left/>
      <right style="medium">
        <color indexed="55"/>
      </right>
      <top style="medium">
        <color indexed="9"/>
      </top>
      <bottom style="medium">
        <color indexed="9"/>
      </bottom>
      <diagonal/>
    </border>
    <border>
      <left style="medium">
        <color indexed="9"/>
      </left>
      <right style="medium">
        <color indexed="9"/>
      </right>
      <top/>
      <bottom style="medium">
        <color indexed="9"/>
      </bottom>
      <diagonal/>
    </border>
    <border>
      <left/>
      <right/>
      <top style="medium">
        <color indexed="9"/>
      </top>
      <bottom/>
      <diagonal/>
    </border>
    <border>
      <left style="thin">
        <color indexed="64"/>
      </left>
      <right style="thin">
        <color indexed="64"/>
      </right>
      <top/>
      <bottom/>
      <diagonal/>
    </border>
  </borders>
  <cellStyleXfs count="46">
    <xf numFmtId="0" fontId="0" fillId="0" borderId="0"/>
    <xf numFmtId="43" fontId="2" fillId="0" borderId="0" applyFont="0" applyFill="0" applyBorder="0" applyAlignment="0" applyProtection="0"/>
    <xf numFmtId="0" fontId="2" fillId="0" borderId="0"/>
    <xf numFmtId="0" fontId="17" fillId="0" borderId="0" applyNumberFormat="0" applyFill="0" applyBorder="0" applyAlignment="0" applyProtection="0"/>
    <xf numFmtId="0" fontId="22" fillId="0" borderId="31" applyNumberFormat="0" applyFill="0" applyAlignment="0" applyProtection="0"/>
    <xf numFmtId="0" fontId="23" fillId="0" borderId="32" applyNumberFormat="0" applyFill="0" applyAlignment="0" applyProtection="0"/>
    <xf numFmtId="0" fontId="24" fillId="0" borderId="33" applyNumberFormat="0" applyFill="0" applyAlignment="0" applyProtection="0"/>
    <xf numFmtId="0" fontId="24" fillId="0" borderId="0" applyNumberFormat="0" applyFill="0" applyBorder="0" applyAlignment="0" applyProtection="0"/>
    <xf numFmtId="0" fontId="25" fillId="13" borderId="0" applyNumberFormat="0" applyBorder="0" applyAlignment="0" applyProtection="0"/>
    <xf numFmtId="0" fontId="26" fillId="14" borderId="0" applyNumberFormat="0" applyBorder="0" applyAlignment="0" applyProtection="0"/>
    <xf numFmtId="0" fontId="27" fillId="15" borderId="0" applyNumberFormat="0" applyBorder="0" applyAlignment="0" applyProtection="0"/>
    <xf numFmtId="0" fontId="28" fillId="16" borderId="34" applyNumberFormat="0" applyAlignment="0" applyProtection="0"/>
    <xf numFmtId="0" fontId="29" fillId="17" borderId="35" applyNumberFormat="0" applyAlignment="0" applyProtection="0"/>
    <xf numFmtId="0" fontId="30" fillId="17" borderId="34" applyNumberFormat="0" applyAlignment="0" applyProtection="0"/>
    <xf numFmtId="0" fontId="31" fillId="0" borderId="36" applyNumberFormat="0" applyFill="0" applyAlignment="0" applyProtection="0"/>
    <xf numFmtId="0" fontId="32" fillId="18" borderId="37" applyNumberFormat="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39" applyNumberFormat="0" applyFill="0" applyAlignment="0" applyProtection="0"/>
    <xf numFmtId="0" fontId="36"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36" fillId="23" borderId="0" applyNumberFormat="0" applyBorder="0" applyAlignment="0" applyProtection="0"/>
    <xf numFmtId="0" fontId="36"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36" fillId="27" borderId="0" applyNumberFormat="0" applyBorder="0" applyAlignment="0" applyProtection="0"/>
    <xf numFmtId="0" fontId="36"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36" fillId="31" borderId="0" applyNumberFormat="0" applyBorder="0" applyAlignment="0" applyProtection="0"/>
    <xf numFmtId="0" fontId="36"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36" fillId="35" borderId="0" applyNumberFormat="0" applyBorder="0" applyAlignment="0" applyProtection="0"/>
    <xf numFmtId="0" fontId="36"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36" fillId="39" borderId="0" applyNumberFormat="0" applyBorder="0" applyAlignment="0" applyProtection="0"/>
    <xf numFmtId="0" fontId="36"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36" fillId="43" borderId="0" applyNumberFormat="0" applyBorder="0" applyAlignment="0" applyProtection="0"/>
    <xf numFmtId="0" fontId="1" fillId="0" borderId="0"/>
    <xf numFmtId="0" fontId="37" fillId="19" borderId="38" applyNumberFormat="0" applyFont="0" applyAlignment="0" applyProtection="0"/>
    <xf numFmtId="0" fontId="43" fillId="0" borderId="0" applyNumberFormat="0" applyFill="0" applyBorder="0" applyAlignment="0" applyProtection="0"/>
  </cellStyleXfs>
  <cellXfs count="405">
    <xf numFmtId="0" fontId="0" fillId="0" borderId="0" xfId="0"/>
    <xf numFmtId="0" fontId="4" fillId="0" borderId="0" xfId="0" applyFont="1" applyAlignment="1">
      <alignment vertical="center"/>
    </xf>
    <xf numFmtId="0" fontId="4"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0" xfId="0" applyFont="1" applyAlignment="1">
      <alignment horizontal="center" vertical="center"/>
    </xf>
    <xf numFmtId="0" fontId="5" fillId="0" borderId="1" xfId="0" applyFont="1" applyBorder="1" applyAlignment="1">
      <alignment horizontal="center" vertical="center" wrapText="1"/>
    </xf>
    <xf numFmtId="0" fontId="2" fillId="0" borderId="1" xfId="0" applyFont="1" applyBorder="1" applyAlignment="1">
      <alignment horizontal="center" vertical="center" wrapText="1"/>
    </xf>
    <xf numFmtId="164" fontId="4" fillId="0" borderId="0" xfId="0" applyNumberFormat="1" applyFont="1" applyAlignment="1">
      <alignment horizontal="center" vertical="center" wrapText="1"/>
    </xf>
    <xf numFmtId="0" fontId="7" fillId="0" borderId="1" xfId="0" applyFont="1" applyBorder="1" applyAlignment="1">
      <alignment horizontal="center" vertical="center" wrapText="1"/>
    </xf>
    <xf numFmtId="0" fontId="3" fillId="0" borderId="0" xfId="0" applyFont="1" applyAlignment="1">
      <alignment horizontal="center" vertical="center"/>
    </xf>
    <xf numFmtId="165" fontId="4" fillId="0" borderId="1" xfId="0" applyNumberFormat="1" applyFont="1" applyBorder="1" applyAlignment="1">
      <alignment horizontal="center" vertical="center" wrapText="1"/>
    </xf>
    <xf numFmtId="1" fontId="4" fillId="0" borderId="0" xfId="0" applyNumberFormat="1" applyFont="1" applyAlignment="1">
      <alignment horizontal="center" vertical="center"/>
    </xf>
    <xf numFmtId="1" fontId="4" fillId="0" borderId="0" xfId="0" applyNumberFormat="1" applyFont="1" applyAlignment="1">
      <alignment horizontal="center" vertical="center" wrapText="1"/>
    </xf>
    <xf numFmtId="0" fontId="4" fillId="0" borderId="0" xfId="0" applyFont="1" applyAlignment="1">
      <alignment horizontal="left" vertical="center"/>
    </xf>
    <xf numFmtId="0" fontId="3" fillId="0" borderId="0" xfId="0" applyFont="1" applyAlignment="1">
      <alignment horizontal="left" vertical="center"/>
    </xf>
    <xf numFmtId="0" fontId="0" fillId="0" borderId="1" xfId="0" applyBorder="1" applyAlignment="1">
      <alignment horizontal="center" vertical="center"/>
    </xf>
    <xf numFmtId="1" fontId="4" fillId="0" borderId="2" xfId="0" applyNumberFormat="1" applyFont="1" applyBorder="1" applyAlignment="1">
      <alignment horizontal="center" vertical="center"/>
    </xf>
    <xf numFmtId="0" fontId="4" fillId="0" borderId="1" xfId="0" applyFont="1" applyBorder="1" applyAlignment="1">
      <alignment horizontal="center" vertical="center" textRotation="90" wrapText="1"/>
    </xf>
    <xf numFmtId="0" fontId="4" fillId="0" borderId="3" xfId="0" applyFont="1" applyBorder="1" applyAlignment="1">
      <alignment horizontal="center" vertical="center" textRotation="90" wrapText="1"/>
    </xf>
    <xf numFmtId="0" fontId="4" fillId="0" borderId="4" xfId="0" applyFont="1" applyBorder="1" applyAlignment="1">
      <alignment horizontal="center" vertical="center" textRotation="90" wrapText="1"/>
    </xf>
    <xf numFmtId="0" fontId="4" fillId="0" borderId="5"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7" xfId="0" applyFont="1" applyBorder="1" applyAlignment="1">
      <alignment horizontal="center" vertical="center" textRotation="90" wrapText="1"/>
    </xf>
    <xf numFmtId="0" fontId="4" fillId="0" borderId="0" xfId="0" applyFont="1" applyAlignment="1">
      <alignment horizontal="left" vertical="center" indent="1"/>
    </xf>
    <xf numFmtId="1" fontId="4" fillId="0" borderId="0" xfId="0" applyNumberFormat="1" applyFont="1" applyAlignment="1">
      <alignment horizontal="left" vertical="center" indent="1"/>
    </xf>
    <xf numFmtId="0" fontId="3" fillId="0" borderId="0" xfId="0" applyFont="1" applyAlignment="1">
      <alignment horizontal="right" vertical="center"/>
    </xf>
    <xf numFmtId="0" fontId="4" fillId="0" borderId="10" xfId="0" applyFont="1" applyBorder="1" applyAlignment="1">
      <alignment horizontal="center" vertical="center" wrapText="1"/>
    </xf>
    <xf numFmtId="1" fontId="4" fillId="0" borderId="0" xfId="0" applyNumberFormat="1" applyFont="1" applyAlignment="1">
      <alignment horizontal="left" vertical="center"/>
    </xf>
    <xf numFmtId="0" fontId="4" fillId="0" borderId="0" xfId="0" applyFont="1" applyAlignment="1">
      <alignment vertical="center" wrapText="1"/>
    </xf>
    <xf numFmtId="0" fontId="4" fillId="0" borderId="0" xfId="0" applyFont="1" applyAlignment="1">
      <alignment horizontal="center" vertical="top"/>
    </xf>
    <xf numFmtId="0" fontId="9" fillId="0" borderId="0" xfId="0" applyFont="1" applyAlignment="1">
      <alignment horizontal="center" vertical="center" wrapText="1"/>
    </xf>
    <xf numFmtId="0" fontId="9" fillId="0" borderId="7" xfId="0" applyFont="1" applyBorder="1" applyAlignment="1">
      <alignment horizontal="right" vertical="center" wrapText="1"/>
    </xf>
    <xf numFmtId="0" fontId="4" fillId="0" borderId="7" xfId="0" applyFont="1" applyBorder="1" applyAlignment="1">
      <alignment horizontal="right" vertical="center" wrapText="1"/>
    </xf>
    <xf numFmtId="0" fontId="4" fillId="0" borderId="11" xfId="0" applyFont="1" applyBorder="1" applyAlignment="1">
      <alignment horizontal="right" vertical="center" wrapText="1"/>
    </xf>
    <xf numFmtId="0" fontId="6" fillId="0" borderId="12" xfId="0" applyFont="1" applyBorder="1" applyAlignment="1">
      <alignment horizontal="left" vertical="center"/>
    </xf>
    <xf numFmtId="1" fontId="3" fillId="0" borderId="1" xfId="0" applyNumberFormat="1" applyFont="1" applyBorder="1" applyAlignment="1">
      <alignment horizontal="center" vertical="center"/>
    </xf>
    <xf numFmtId="0" fontId="6" fillId="0" borderId="1" xfId="0" applyFont="1" applyBorder="1" applyAlignment="1">
      <alignment horizontal="left" vertical="center"/>
    </xf>
    <xf numFmtId="2" fontId="4" fillId="0" borderId="0" xfId="1" applyNumberFormat="1" applyFont="1" applyAlignment="1">
      <alignment vertical="center"/>
    </xf>
    <xf numFmtId="0" fontId="0" fillId="0" borderId="1" xfId="0" applyBorder="1" applyAlignment="1">
      <alignment horizontal="center" vertical="center" wrapText="1"/>
    </xf>
    <xf numFmtId="1" fontId="4" fillId="0" borderId="6" xfId="0" applyNumberFormat="1" applyFont="1" applyBorder="1" applyAlignment="1">
      <alignment horizontal="center" vertical="center" wrapText="1"/>
    </xf>
    <xf numFmtId="0" fontId="10" fillId="2" borderId="1"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4" borderId="1" xfId="0" applyFont="1" applyFill="1" applyBorder="1" applyAlignment="1">
      <alignment horizontal="center" vertical="center" wrapText="1"/>
    </xf>
    <xf numFmtId="0" fontId="7" fillId="0" borderId="13" xfId="0" applyFont="1" applyBorder="1" applyAlignment="1">
      <alignment horizontal="center" vertical="center" wrapText="1"/>
    </xf>
    <xf numFmtId="0" fontId="4" fillId="0" borderId="1" xfId="0" applyFont="1" applyBorder="1" applyAlignment="1">
      <alignment horizontal="left" vertical="center"/>
    </xf>
    <xf numFmtId="0" fontId="4" fillId="0" borderId="1" xfId="0" applyFont="1" applyBorder="1" applyAlignment="1">
      <alignment vertical="center"/>
    </xf>
    <xf numFmtId="49" fontId="4" fillId="0" borderId="5" xfId="0" applyNumberFormat="1" applyFont="1" applyBorder="1" applyAlignment="1">
      <alignment horizontal="center" vertical="center" wrapText="1"/>
    </xf>
    <xf numFmtId="2" fontId="4" fillId="0" borderId="0" xfId="0" applyNumberFormat="1" applyFont="1" applyAlignment="1">
      <alignment horizontal="left" vertical="center" indent="1"/>
    </xf>
    <xf numFmtId="2" fontId="4" fillId="0" borderId="0" xfId="0" applyNumberFormat="1" applyFont="1" applyAlignment="1">
      <alignment horizontal="center" vertical="center" wrapText="1"/>
    </xf>
    <xf numFmtId="0" fontId="3" fillId="0" borderId="0" xfId="0" applyFont="1" applyAlignment="1">
      <alignment horizontal="left" vertical="center" wrapText="1"/>
    </xf>
    <xf numFmtId="0" fontId="11" fillId="5" borderId="1" xfId="0" applyFont="1" applyFill="1" applyBorder="1" applyAlignment="1">
      <alignment horizontal="center" vertical="center" wrapText="1"/>
    </xf>
    <xf numFmtId="0" fontId="9" fillId="5" borderId="6" xfId="0" applyFont="1" applyFill="1" applyBorder="1" applyAlignment="1">
      <alignment horizontal="center" vertical="center" wrapText="1"/>
    </xf>
    <xf numFmtId="1" fontId="9" fillId="5" borderId="6" xfId="0" applyNumberFormat="1" applyFont="1" applyFill="1" applyBorder="1" applyAlignment="1">
      <alignment horizontal="center" vertical="center"/>
    </xf>
    <xf numFmtId="1" fontId="9" fillId="5" borderId="6" xfId="0" applyNumberFormat="1" applyFont="1" applyFill="1" applyBorder="1" applyAlignment="1">
      <alignment horizontal="center" vertical="center" wrapText="1"/>
    </xf>
    <xf numFmtId="0" fontId="4" fillId="5" borderId="1" xfId="0" applyFont="1" applyFill="1" applyBorder="1" applyAlignment="1">
      <alignment horizontal="center" vertical="center" wrapText="1"/>
    </xf>
    <xf numFmtId="1" fontId="4" fillId="5" borderId="1" xfId="0" applyNumberFormat="1" applyFont="1" applyFill="1" applyBorder="1" applyAlignment="1">
      <alignment horizontal="center" vertical="center"/>
    </xf>
    <xf numFmtId="1" fontId="4" fillId="5" borderId="1" xfId="0" applyNumberFormat="1" applyFont="1" applyFill="1" applyBorder="1" applyAlignment="1">
      <alignment horizontal="center" vertical="center" wrapText="1"/>
    </xf>
    <xf numFmtId="0" fontId="4" fillId="5" borderId="13" xfId="0" applyFont="1" applyFill="1" applyBorder="1" applyAlignment="1">
      <alignment horizontal="center" vertical="center" wrapText="1"/>
    </xf>
    <xf numFmtId="0" fontId="0" fillId="0" borderId="1" xfId="0" applyBorder="1"/>
    <xf numFmtId="0" fontId="2" fillId="0" borderId="1" xfId="0" applyFont="1" applyBorder="1"/>
    <xf numFmtId="0" fontId="2" fillId="0" borderId="1" xfId="0" applyFont="1" applyBorder="1" applyAlignment="1">
      <alignment horizontal="center" vertical="center"/>
    </xf>
    <xf numFmtId="0" fontId="6" fillId="0" borderId="0" xfId="0" applyFont="1" applyAlignment="1">
      <alignment horizontal="center" vertical="center" wrapText="1"/>
    </xf>
    <xf numFmtId="0" fontId="0" fillId="0" borderId="0" xfId="0" applyAlignment="1">
      <alignment horizontal="center" vertical="center"/>
    </xf>
    <xf numFmtId="0" fontId="12" fillId="0" borderId="1" xfId="0" applyFont="1" applyBorder="1" applyAlignment="1">
      <alignment horizontal="left" vertical="center" wrapText="1"/>
    </xf>
    <xf numFmtId="0" fontId="12" fillId="0" borderId="1" xfId="0" applyFont="1" applyBorder="1" applyAlignment="1">
      <alignment horizontal="left" vertical="center"/>
    </xf>
    <xf numFmtId="0" fontId="15" fillId="0" borderId="0" xfId="0" applyFont="1" applyAlignment="1">
      <alignment horizontal="center" vertical="center" wrapText="1"/>
    </xf>
    <xf numFmtId="0" fontId="4" fillId="0" borderId="4" xfId="0" applyFont="1" applyBorder="1" applyAlignment="1">
      <alignment horizontal="center" vertical="center" wrapText="1"/>
    </xf>
    <xf numFmtId="0" fontId="6" fillId="0" borderId="1" xfId="0" applyFont="1" applyBorder="1" applyAlignment="1">
      <alignment horizontal="center" vertical="center" wrapText="1"/>
    </xf>
    <xf numFmtId="0" fontId="2" fillId="0" borderId="0" xfId="0" applyFont="1"/>
    <xf numFmtId="1" fontId="3" fillId="0" borderId="0" xfId="0" applyNumberFormat="1" applyFont="1" applyAlignment="1">
      <alignment horizontal="center" vertical="center" wrapText="1"/>
    </xf>
    <xf numFmtId="0" fontId="17" fillId="0" borderId="1" xfId="3" applyBorder="1" applyAlignment="1">
      <alignment horizontal="left" vertical="center"/>
    </xf>
    <xf numFmtId="0" fontId="16" fillId="0" borderId="0" xfId="0" applyFont="1"/>
    <xf numFmtId="0" fontId="18" fillId="0" borderId="1"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1" xfId="0" applyFont="1" applyBorder="1" applyAlignment="1">
      <alignment horizontal="center" vertical="center"/>
    </xf>
    <xf numFmtId="0" fontId="16" fillId="0" borderId="1" xfId="0" applyFont="1" applyBorder="1" applyAlignment="1">
      <alignment horizontal="center" vertical="center"/>
    </xf>
    <xf numFmtId="0" fontId="19" fillId="0" borderId="1" xfId="0" applyFont="1" applyBorder="1" applyAlignment="1">
      <alignment horizontal="left" vertical="center"/>
    </xf>
    <xf numFmtId="0" fontId="20" fillId="0" borderId="1" xfId="0" applyFont="1" applyBorder="1" applyAlignment="1">
      <alignment horizontal="center" vertical="center" wrapText="1"/>
    </xf>
    <xf numFmtId="0" fontId="21" fillId="0" borderId="0" xfId="0" applyFont="1" applyAlignment="1">
      <alignment vertical="center"/>
    </xf>
    <xf numFmtId="0" fontId="10" fillId="0" borderId="0" xfId="0" applyFont="1"/>
    <xf numFmtId="0" fontId="10" fillId="0" borderId="0" xfId="0" applyFont="1" applyAlignment="1">
      <alignment horizontal="center" vertical="center"/>
    </xf>
    <xf numFmtId="0" fontId="49" fillId="0" borderId="0" xfId="0" applyFont="1"/>
    <xf numFmtId="0" fontId="48" fillId="0" borderId="0" xfId="43" applyFont="1"/>
    <xf numFmtId="0" fontId="46" fillId="0" borderId="0" xfId="43" applyFont="1"/>
    <xf numFmtId="0" fontId="47" fillId="0" borderId="0" xfId="43" applyFont="1"/>
    <xf numFmtId="0" fontId="46" fillId="0" borderId="0" xfId="43" applyFont="1" applyAlignment="1">
      <alignment wrapText="1"/>
    </xf>
    <xf numFmtId="0" fontId="44" fillId="0" borderId="44" xfId="43" applyFont="1" applyBorder="1"/>
    <xf numFmtId="0" fontId="44" fillId="0" borderId="40" xfId="43" applyFont="1" applyBorder="1"/>
    <xf numFmtId="0" fontId="45" fillId="0" borderId="40" xfId="43" applyFont="1" applyBorder="1" applyAlignment="1">
      <alignment horizontal="center"/>
    </xf>
    <xf numFmtId="0" fontId="44" fillId="0" borderId="43" xfId="43" applyFont="1" applyBorder="1"/>
    <xf numFmtId="0" fontId="44" fillId="0" borderId="42" xfId="43" applyFont="1" applyBorder="1"/>
    <xf numFmtId="0" fontId="45" fillId="0" borderId="42" xfId="43" applyFont="1" applyBorder="1" applyAlignment="1">
      <alignment horizontal="center"/>
    </xf>
    <xf numFmtId="0" fontId="44" fillId="0" borderId="45" xfId="43" applyFont="1" applyBorder="1"/>
    <xf numFmtId="0" fontId="44" fillId="0" borderId="41" xfId="43" applyFont="1" applyBorder="1"/>
    <xf numFmtId="0" fontId="39" fillId="0" borderId="0" xfId="43" applyFont="1" applyAlignment="1">
      <alignment wrapText="1"/>
    </xf>
    <xf numFmtId="0" fontId="39" fillId="0" borderId="40" xfId="43" applyFont="1" applyBorder="1"/>
    <xf numFmtId="0" fontId="39" fillId="0" borderId="41" xfId="43" applyFont="1" applyBorder="1"/>
    <xf numFmtId="0" fontId="41" fillId="0" borderId="40" xfId="43" applyFont="1" applyBorder="1" applyAlignment="1">
      <alignment wrapText="1"/>
    </xf>
    <xf numFmtId="0" fontId="42" fillId="0" borderId="40" xfId="43" applyFont="1" applyBorder="1" applyAlignment="1">
      <alignment horizontal="center"/>
    </xf>
    <xf numFmtId="0" fontId="0" fillId="45" borderId="1" xfId="0" applyFill="1" applyBorder="1" applyAlignment="1">
      <alignment horizontal="center" vertical="center"/>
    </xf>
    <xf numFmtId="0" fontId="16" fillId="0" borderId="1" xfId="0" applyFont="1" applyBorder="1"/>
    <xf numFmtId="0" fontId="16" fillId="0" borderId="1" xfId="0" applyFont="1" applyBorder="1" applyAlignment="1">
      <alignment horizontal="center"/>
    </xf>
    <xf numFmtId="0" fontId="15" fillId="0" borderId="0" xfId="0" applyFont="1" applyAlignment="1">
      <alignment vertical="center" wrapText="1"/>
    </xf>
    <xf numFmtId="0" fontId="15" fillId="0" borderId="0" xfId="0" applyFont="1" applyAlignment="1">
      <alignment horizontal="left" vertical="center" wrapText="1"/>
    </xf>
    <xf numFmtId="0" fontId="50" fillId="0" borderId="0" xfId="0" applyFont="1" applyAlignment="1">
      <alignment horizontal="left" vertical="center" wrapText="1"/>
    </xf>
    <xf numFmtId="0" fontId="16" fillId="0" borderId="4" xfId="0" applyFont="1" applyBorder="1" applyAlignment="1">
      <alignment horizontal="center" vertical="center"/>
    </xf>
    <xf numFmtId="0" fontId="16" fillId="0" borderId="4" xfId="0" applyFont="1" applyBorder="1"/>
    <xf numFmtId="0" fontId="6" fillId="7" borderId="1"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16" fillId="0" borderId="0" xfId="0" applyFont="1" applyAlignment="1">
      <alignment horizontal="center" vertical="center"/>
    </xf>
    <xf numFmtId="0" fontId="51" fillId="0" borderId="0" xfId="0" applyFont="1"/>
    <xf numFmtId="0" fontId="51" fillId="0" borderId="1" xfId="0" applyFont="1" applyBorder="1" applyAlignment="1">
      <alignment horizontal="center" vertical="center" wrapText="1"/>
    </xf>
    <xf numFmtId="0" fontId="51" fillId="0" borderId="1" xfId="0" applyFont="1" applyBorder="1"/>
    <xf numFmtId="0" fontId="4" fillId="0" borderId="0" xfId="0" applyFont="1" applyAlignment="1">
      <alignment horizontal="left" vertical="center" wrapText="1"/>
    </xf>
    <xf numFmtId="1" fontId="4" fillId="0" borderId="0" xfId="0" applyNumberFormat="1" applyFont="1" applyAlignment="1">
      <alignment horizontal="left" vertical="center" wrapText="1"/>
    </xf>
    <xf numFmtId="0" fontId="10" fillId="0" borderId="1" xfId="0" applyFont="1" applyBorder="1"/>
    <xf numFmtId="14" fontId="52" fillId="0" borderId="1" xfId="0" applyNumberFormat="1" applyFont="1" applyBorder="1" applyAlignment="1">
      <alignment horizontal="center" vertical="center"/>
    </xf>
    <xf numFmtId="0" fontId="6" fillId="0" borderId="1" xfId="0" applyFont="1" applyFill="1" applyBorder="1" applyAlignment="1">
      <alignment horizontal="left" vertical="center"/>
    </xf>
    <xf numFmtId="0" fontId="4" fillId="47" borderId="3" xfId="0" applyFont="1" applyFill="1" applyBorder="1" applyAlignment="1">
      <alignment horizontal="center" vertical="center" textRotation="90" wrapText="1"/>
    </xf>
    <xf numFmtId="0" fontId="4" fillId="47" borderId="1" xfId="0" applyFont="1" applyFill="1" applyBorder="1" applyAlignment="1">
      <alignment horizontal="center" vertical="center" textRotation="90" wrapText="1"/>
    </xf>
    <xf numFmtId="0" fontId="4" fillId="47" borderId="8" xfId="0" applyFont="1" applyFill="1" applyBorder="1" applyAlignment="1">
      <alignment horizontal="center" vertical="center" textRotation="90" wrapText="1"/>
    </xf>
    <xf numFmtId="0" fontId="4" fillId="47" borderId="5" xfId="0" applyFont="1" applyFill="1" applyBorder="1" applyAlignment="1">
      <alignment horizontal="center" vertical="center" textRotation="90" wrapText="1"/>
    </xf>
    <xf numFmtId="0" fontId="4" fillId="47" borderId="6" xfId="0" applyFont="1" applyFill="1" applyBorder="1" applyAlignment="1">
      <alignment horizontal="center" vertical="center" textRotation="90" wrapText="1"/>
    </xf>
    <xf numFmtId="49" fontId="4" fillId="47" borderId="5" xfId="0" applyNumberFormat="1" applyFont="1" applyFill="1" applyBorder="1" applyAlignment="1">
      <alignment horizontal="center" vertical="center" wrapText="1"/>
    </xf>
    <xf numFmtId="1" fontId="4" fillId="47" borderId="6" xfId="0" applyNumberFormat="1" applyFont="1" applyFill="1" applyBorder="1" applyAlignment="1">
      <alignment horizontal="center" vertical="center" wrapText="1"/>
    </xf>
    <xf numFmtId="1" fontId="4" fillId="47" borderId="2" xfId="0" applyNumberFormat="1" applyFont="1" applyFill="1" applyBorder="1" applyAlignment="1">
      <alignment horizontal="center" vertical="center"/>
    </xf>
    <xf numFmtId="0" fontId="10" fillId="10" borderId="1" xfId="0" applyFont="1" applyFill="1" applyBorder="1" applyAlignment="1">
      <alignment horizontal="center" vertical="center"/>
    </xf>
    <xf numFmtId="0" fontId="10" fillId="46" borderId="1" xfId="0" applyFont="1" applyFill="1" applyBorder="1" applyAlignment="1">
      <alignment horizontal="center" vertical="center"/>
    </xf>
    <xf numFmtId="0" fontId="6" fillId="0" borderId="1" xfId="0" applyFont="1" applyBorder="1" applyAlignment="1">
      <alignment horizontal="center" vertical="center"/>
    </xf>
    <xf numFmtId="0" fontId="2" fillId="0" borderId="0" xfId="0" applyFont="1" applyFill="1"/>
    <xf numFmtId="0" fontId="10" fillId="46" borderId="6" xfId="0" applyFont="1" applyFill="1" applyBorder="1" applyAlignment="1">
      <alignment horizontal="center" vertical="center"/>
    </xf>
    <xf numFmtId="0" fontId="10" fillId="46" borderId="13" xfId="0" applyFont="1" applyFill="1" applyBorder="1" applyAlignment="1">
      <alignment horizontal="center" vertical="center"/>
    </xf>
    <xf numFmtId="0" fontId="10" fillId="46" borderId="2" xfId="0" applyFont="1" applyFill="1" applyBorder="1" applyAlignment="1">
      <alignment horizontal="center" vertical="center"/>
    </xf>
    <xf numFmtId="0" fontId="15" fillId="0" borderId="0" xfId="0" applyFont="1" applyBorder="1" applyAlignment="1">
      <alignment horizontal="center" vertical="center" wrapText="1"/>
    </xf>
    <xf numFmtId="0" fontId="16" fillId="0" borderId="1" xfId="0" applyFont="1" applyFill="1" applyBorder="1" applyAlignment="1">
      <alignment horizontal="center"/>
    </xf>
    <xf numFmtId="0" fontId="54" fillId="0" borderId="12" xfId="0" applyFont="1" applyBorder="1" applyAlignment="1">
      <alignment horizontal="left" vertical="center"/>
    </xf>
    <xf numFmtId="0" fontId="55" fillId="0" borderId="1" xfId="0" applyFont="1" applyBorder="1" applyAlignment="1">
      <alignment horizontal="left" vertical="center"/>
    </xf>
    <xf numFmtId="0" fontId="54" fillId="0" borderId="1" xfId="0" applyFont="1" applyBorder="1" applyAlignment="1">
      <alignment horizontal="left" vertical="center"/>
    </xf>
    <xf numFmtId="0" fontId="6" fillId="0" borderId="1" xfId="0" applyFont="1" applyFill="1" applyBorder="1"/>
    <xf numFmtId="0" fontId="16" fillId="0" borderId="1"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wrapText="1"/>
    </xf>
    <xf numFmtId="0" fontId="0" fillId="0" borderId="1" xfId="0" applyBorder="1" applyAlignment="1">
      <alignment horizontal="center"/>
    </xf>
    <xf numFmtId="0" fontId="0" fillId="46" borderId="0" xfId="0" applyFill="1"/>
    <xf numFmtId="0" fontId="10" fillId="0" borderId="0" xfId="0" applyFont="1" applyAlignment="1">
      <alignment horizontal="center"/>
    </xf>
    <xf numFmtId="0" fontId="0" fillId="0" borderId="6" xfId="0" applyBorder="1" applyAlignment="1">
      <alignment horizontal="center" vertical="center"/>
    </xf>
    <xf numFmtId="0" fontId="0" fillId="0" borderId="47" xfId="0" applyBorder="1" applyAlignment="1">
      <alignment horizontal="center" vertical="center"/>
    </xf>
    <xf numFmtId="0" fontId="0" fillId="0" borderId="13" xfId="0" applyBorder="1" applyAlignment="1">
      <alignment horizontal="center" vertical="center"/>
    </xf>
    <xf numFmtId="0" fontId="10" fillId="0" borderId="0" xfId="0" applyFont="1" applyAlignment="1">
      <alignment horizontal="left" vertical="center"/>
    </xf>
    <xf numFmtId="0" fontId="0" fillId="0" borderId="0" xfId="0" applyAlignment="1">
      <alignment horizontal="left"/>
    </xf>
    <xf numFmtId="9" fontId="0" fillId="0" borderId="0" xfId="0" applyNumberFormat="1" applyAlignment="1">
      <alignment horizontal="left"/>
    </xf>
    <xf numFmtId="0" fontId="0" fillId="0" borderId="0" xfId="0" applyAlignment="1">
      <alignment horizontal="center"/>
    </xf>
    <xf numFmtId="0" fontId="10" fillId="0" borderId="1" xfId="0" applyFont="1" applyBorder="1" applyAlignment="1">
      <alignment horizontal="center"/>
    </xf>
    <xf numFmtId="0" fontId="2" fillId="0" borderId="1" xfId="0" applyFont="1" applyBorder="1" applyAlignment="1">
      <alignment horizontal="center"/>
    </xf>
    <xf numFmtId="0" fontId="2" fillId="0" borderId="0" xfId="0" applyFont="1" applyAlignment="1">
      <alignment horizontal="left"/>
    </xf>
    <xf numFmtId="9" fontId="2" fillId="0" borderId="0" xfId="0" applyNumberFormat="1" applyFont="1" applyAlignment="1">
      <alignment horizontal="left"/>
    </xf>
    <xf numFmtId="0" fontId="2" fillId="0" borderId="47" xfId="0" applyFont="1" applyBorder="1" applyAlignment="1">
      <alignment horizontal="center" vertical="center"/>
    </xf>
    <xf numFmtId="0" fontId="10" fillId="0" borderId="47" xfId="0" applyFont="1" applyBorder="1" applyAlignment="1">
      <alignment horizontal="center" vertical="center"/>
    </xf>
    <xf numFmtId="0" fontId="10" fillId="46" borderId="0" xfId="0" applyFont="1" applyFill="1" applyBorder="1" applyAlignment="1">
      <alignment horizontal="center" vertical="center"/>
    </xf>
    <xf numFmtId="0" fontId="2" fillId="0" borderId="0" xfId="0" applyFont="1" applyFill="1" applyBorder="1"/>
    <xf numFmtId="14" fontId="16" fillId="0" borderId="1" xfId="0" applyNumberFormat="1" applyFont="1" applyBorder="1" applyAlignment="1">
      <alignment horizontal="left"/>
    </xf>
    <xf numFmtId="0" fontId="4" fillId="0" borderId="1"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0" fillId="0" borderId="1" xfId="0" applyFill="1" applyBorder="1" applyAlignment="1">
      <alignment horizontal="center" vertical="center"/>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56" fillId="0" borderId="1" xfId="0" applyFont="1" applyFill="1" applyBorder="1" applyAlignment="1">
      <alignment horizontal="left" vertical="center"/>
    </xf>
    <xf numFmtId="0" fontId="56" fillId="0" borderId="1" xfId="0" applyFont="1" applyFill="1" applyBorder="1"/>
    <xf numFmtId="0" fontId="56" fillId="0" borderId="1" xfId="0" applyFont="1" applyBorder="1" applyAlignment="1">
      <alignment horizontal="left" vertical="center"/>
    </xf>
    <xf numFmtId="0" fontId="4" fillId="0" borderId="1" xfId="0" applyFont="1" applyBorder="1" applyAlignment="1">
      <alignment horizontal="right" vertical="center" wrapText="1"/>
    </xf>
    <xf numFmtId="0" fontId="16" fillId="46" borderId="1" xfId="0" applyFont="1" applyFill="1" applyBorder="1" applyAlignment="1">
      <alignment horizontal="center" vertical="center"/>
    </xf>
    <xf numFmtId="0" fontId="4" fillId="0" borderId="1" xfId="0" applyFont="1" applyBorder="1" applyAlignment="1">
      <alignment horizontal="center" vertical="center" wrapText="1"/>
    </xf>
    <xf numFmtId="0" fontId="57" fillId="7" borderId="1" xfId="0" applyFont="1" applyFill="1" applyBorder="1" applyAlignment="1">
      <alignment horizontal="center" vertical="center" wrapText="1"/>
    </xf>
    <xf numFmtId="14" fontId="57" fillId="0" borderId="1" xfId="0" applyNumberFormat="1" applyFont="1" applyBorder="1" applyAlignment="1">
      <alignment horizontal="center" vertical="center" wrapText="1"/>
    </xf>
    <xf numFmtId="0" fontId="57" fillId="0" borderId="1" xfId="0" applyFont="1" applyBorder="1"/>
    <xf numFmtId="0" fontId="57" fillId="0" borderId="1" xfId="0" applyFont="1" applyBorder="1" applyAlignment="1">
      <alignment horizontal="center" vertical="center"/>
    </xf>
    <xf numFmtId="14" fontId="57" fillId="0" borderId="1" xfId="0" applyNumberFormat="1" applyFont="1" applyBorder="1" applyAlignment="1">
      <alignment horizontal="left"/>
    </xf>
    <xf numFmtId="0" fontId="57" fillId="0" borderId="1" xfId="0" applyFont="1" applyBorder="1" applyAlignment="1">
      <alignment horizontal="center"/>
    </xf>
    <xf numFmtId="0" fontId="58" fillId="0" borderId="1" xfId="0" applyFont="1" applyBorder="1"/>
    <xf numFmtId="0" fontId="58" fillId="0" borderId="1" xfId="0" applyFont="1" applyBorder="1" applyAlignment="1">
      <alignment horizontal="center" vertical="center"/>
    </xf>
    <xf numFmtId="0" fontId="57" fillId="46" borderId="1" xfId="0" applyFont="1" applyFill="1" applyBorder="1" applyAlignment="1">
      <alignment horizontal="left" vertical="center"/>
    </xf>
    <xf numFmtId="0" fontId="57" fillId="46" borderId="1" xfId="0" applyFont="1" applyFill="1" applyBorder="1"/>
    <xf numFmtId="0" fontId="58" fillId="46" borderId="1" xfId="0" applyFont="1" applyFill="1" applyBorder="1"/>
    <xf numFmtId="0" fontId="4" fillId="0" borderId="4" xfId="0" applyFont="1" applyBorder="1" applyAlignment="1">
      <alignment horizontal="center" vertical="center" wrapText="1"/>
    </xf>
    <xf numFmtId="0" fontId="57" fillId="0" borderId="1" xfId="0" applyFont="1" applyFill="1" applyBorder="1" applyAlignment="1">
      <alignment horizontal="left" vertical="center"/>
    </xf>
    <xf numFmtId="0" fontId="57" fillId="0" borderId="1" xfId="0" applyFont="1" applyFill="1" applyBorder="1"/>
    <xf numFmtId="0" fontId="6" fillId="46" borderId="1" xfId="0" applyFont="1" applyFill="1" applyBorder="1" applyAlignment="1">
      <alignment horizontal="left" vertical="center"/>
    </xf>
    <xf numFmtId="0" fontId="6" fillId="46" borderId="1" xfId="0" applyFont="1" applyFill="1" applyBorder="1"/>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0" fillId="10"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0" fillId="48" borderId="1" xfId="0" applyFill="1" applyBorder="1" applyAlignment="1">
      <alignment horizontal="center" vertical="center"/>
    </xf>
    <xf numFmtId="0" fontId="10" fillId="0" borderId="7"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0" xfId="0" applyFont="1" applyAlignment="1">
      <alignment horizontal="center" vertical="center" wrapText="1"/>
    </xf>
    <xf numFmtId="0" fontId="10" fillId="0" borderId="10" xfId="0" applyFont="1" applyBorder="1" applyAlignment="1">
      <alignment horizontal="center" vertical="center" wrapText="1"/>
    </xf>
    <xf numFmtId="0" fontId="10" fillId="0" borderId="18"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10" fillId="46"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4"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1" fontId="4" fillId="48" borderId="6"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0" fillId="0" borderId="0" xfId="0" applyBorder="1" applyAlignment="1">
      <alignment horizontal="center" vertical="center"/>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1" fontId="4" fillId="46" borderId="6" xfId="0" applyNumberFormat="1" applyFont="1" applyFill="1" applyBorder="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0" fontId="4" fillId="0" borderId="1" xfId="0" applyFont="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wrapText="1"/>
    </xf>
    <xf numFmtId="0" fontId="3" fillId="0" borderId="1" xfId="0" applyFont="1" applyBorder="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wrapText="1"/>
    </xf>
    <xf numFmtId="0" fontId="10" fillId="0" borderId="0" xfId="0" applyFont="1" applyAlignment="1">
      <alignment horizontal="center" vertical="center" wrapText="1"/>
    </xf>
    <xf numFmtId="0" fontId="10" fillId="0" borderId="1" xfId="0" applyFont="1" applyFill="1" applyBorder="1" applyAlignment="1">
      <alignment horizontal="center" vertical="center" wrapText="1"/>
    </xf>
    <xf numFmtId="0" fontId="2" fillId="0" borderId="16" xfId="0" applyFont="1" applyBorder="1" applyAlignment="1">
      <alignment horizontal="center" vertical="center"/>
    </xf>
    <xf numFmtId="0" fontId="2" fillId="0" borderId="0" xfId="0" applyFont="1" applyBorder="1" applyAlignment="1">
      <alignment horizontal="center" vertical="center"/>
    </xf>
    <xf numFmtId="0" fontId="18" fillId="0" borderId="0" xfId="0" applyFont="1" applyAlignment="1">
      <alignment vertical="center"/>
    </xf>
    <xf numFmtId="0" fontId="3" fillId="0" borderId="12" xfId="0" applyFont="1" applyBorder="1" applyAlignment="1">
      <alignment horizontal="center" vertical="center" wrapText="1"/>
    </xf>
    <xf numFmtId="0" fontId="6" fillId="0" borderId="7"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4" xfId="0" applyFont="1" applyBorder="1" applyAlignment="1">
      <alignment horizontal="center" vertical="center" wrapText="1"/>
    </xf>
    <xf numFmtId="0" fontId="7" fillId="0" borderId="1" xfId="0" applyFont="1" applyBorder="1" applyAlignment="1">
      <alignment horizontal="center" vertical="center" textRotation="90" wrapText="1"/>
    </xf>
    <xf numFmtId="0" fontId="7" fillId="0" borderId="12" xfId="0" applyFont="1" applyBorder="1" applyAlignment="1">
      <alignment horizontal="center" vertical="center" textRotation="90" wrapText="1"/>
    </xf>
    <xf numFmtId="0" fontId="6" fillId="46" borderId="1" xfId="0" applyFont="1" applyFill="1" applyBorder="1" applyAlignment="1">
      <alignment horizontal="center" vertical="center" wrapText="1"/>
    </xf>
    <xf numFmtId="0" fontId="6"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0" fontId="4" fillId="12" borderId="4" xfId="0" applyFont="1" applyFill="1" applyBorder="1" applyAlignment="1">
      <alignment horizontal="center" vertical="center" wrapText="1"/>
    </xf>
    <xf numFmtId="0" fontId="4" fillId="12" borderId="9" xfId="0" applyFont="1" applyFill="1" applyBorder="1" applyAlignment="1">
      <alignment horizontal="center" vertical="center" wrapText="1"/>
    </xf>
    <xf numFmtId="0" fontId="4" fillId="12" borderId="12" xfId="0" applyFont="1" applyFill="1" applyBorder="1" applyAlignment="1">
      <alignment horizontal="center" vertical="center" wrapText="1"/>
    </xf>
    <xf numFmtId="0" fontId="4" fillId="0" borderId="4"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23" xfId="0" applyFont="1" applyBorder="1" applyAlignment="1">
      <alignment horizontal="center" vertical="center"/>
    </xf>
    <xf numFmtId="1" fontId="4" fillId="47" borderId="20" xfId="0" applyNumberFormat="1" applyFont="1" applyFill="1" applyBorder="1" applyAlignment="1">
      <alignment horizontal="left" vertical="center"/>
    </xf>
    <xf numFmtId="1" fontId="4" fillId="47" borderId="21" xfId="0" applyNumberFormat="1" applyFont="1" applyFill="1" applyBorder="1" applyAlignment="1">
      <alignment horizontal="left" vertical="center"/>
    </xf>
    <xf numFmtId="1" fontId="4" fillId="47" borderId="22" xfId="0" applyNumberFormat="1" applyFont="1" applyFill="1" applyBorder="1" applyAlignment="1">
      <alignment horizontal="left" vertical="center"/>
    </xf>
    <xf numFmtId="1" fontId="4" fillId="0" borderId="20" xfId="0" applyNumberFormat="1" applyFont="1" applyBorder="1" applyAlignment="1">
      <alignment horizontal="left" vertical="center"/>
    </xf>
    <xf numFmtId="1" fontId="4" fillId="0" borderId="21" xfId="0" applyNumberFormat="1" applyFont="1" applyBorder="1" applyAlignment="1">
      <alignment horizontal="left" vertical="center"/>
    </xf>
    <xf numFmtId="1" fontId="4" fillId="0" borderId="22" xfId="0" applyNumberFormat="1" applyFont="1" applyBorder="1" applyAlignment="1">
      <alignment horizontal="left" vertical="center"/>
    </xf>
    <xf numFmtId="0" fontId="4" fillId="12"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4" fillId="46" borderId="1"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9" xfId="0" applyFont="1" applyFill="1" applyBorder="1" applyAlignment="1">
      <alignment horizontal="center" vertical="center"/>
    </xf>
    <xf numFmtId="0" fontId="4" fillId="0" borderId="12" xfId="0" applyFont="1" applyFill="1" applyBorder="1" applyAlignment="1">
      <alignment horizontal="center" vertical="center"/>
    </xf>
    <xf numFmtId="0" fontId="3" fillId="10" borderId="1" xfId="0" applyFont="1" applyFill="1" applyBorder="1" applyAlignment="1">
      <alignment horizontal="center" vertical="center"/>
    </xf>
    <xf numFmtId="0" fontId="3" fillId="3" borderId="1" xfId="0" applyFont="1" applyFill="1" applyBorder="1" applyAlignment="1">
      <alignment horizontal="center" vertical="center"/>
    </xf>
    <xf numFmtId="49" fontId="3" fillId="3" borderId="3" xfId="0" applyNumberFormat="1" applyFont="1" applyFill="1" applyBorder="1" applyAlignment="1">
      <alignment horizontal="center" vertical="center" wrapText="1"/>
    </xf>
    <xf numFmtId="49" fontId="3" fillId="3" borderId="1" xfId="0" applyNumberFormat="1" applyFont="1" applyFill="1" applyBorder="1" applyAlignment="1">
      <alignment horizontal="center" vertical="center" wrapText="1"/>
    </xf>
    <xf numFmtId="164" fontId="4" fillId="0" borderId="26" xfId="0" applyNumberFormat="1" applyFont="1" applyBorder="1" applyAlignment="1">
      <alignment horizontal="center" vertical="center" wrapText="1"/>
    </xf>
    <xf numFmtId="164" fontId="4" fillId="0" borderId="9" xfId="0" applyNumberFormat="1" applyFont="1" applyBorder="1" applyAlignment="1">
      <alignment horizontal="center" vertical="center" wrapText="1"/>
    </xf>
    <xf numFmtId="164" fontId="4" fillId="0" borderId="27" xfId="0" applyNumberFormat="1" applyFont="1" applyBorder="1" applyAlignment="1">
      <alignment horizontal="center" vertical="center" wrapText="1"/>
    </xf>
    <xf numFmtId="164" fontId="4" fillId="0" borderId="19" xfId="0" applyNumberFormat="1" applyFont="1" applyBorder="1" applyAlignment="1">
      <alignment horizontal="center" vertical="center" wrapText="1"/>
    </xf>
    <xf numFmtId="164" fontId="4" fillId="0" borderId="13" xfId="0" applyNumberFormat="1" applyFont="1" applyBorder="1" applyAlignment="1">
      <alignment horizontal="center" vertical="center" wrapText="1"/>
    </xf>
    <xf numFmtId="49" fontId="3" fillId="47" borderId="26" xfId="0" applyNumberFormat="1" applyFont="1" applyFill="1" applyBorder="1" applyAlignment="1">
      <alignment horizontal="center" vertical="center" wrapText="1"/>
    </xf>
    <xf numFmtId="49" fontId="3" fillId="47" borderId="9" xfId="0" applyNumberFormat="1" applyFont="1" applyFill="1" applyBorder="1" applyAlignment="1">
      <alignment horizontal="center" vertical="center" wrapText="1"/>
    </xf>
    <xf numFmtId="49" fontId="3" fillId="47" borderId="27" xfId="0" applyNumberFormat="1" applyFont="1" applyFill="1" applyBorder="1" applyAlignment="1">
      <alignment horizontal="center" vertical="center" wrapText="1"/>
    </xf>
    <xf numFmtId="0" fontId="3" fillId="47" borderId="4" xfId="0" applyFont="1" applyFill="1" applyBorder="1" applyAlignment="1">
      <alignment horizontal="center" vertical="center"/>
    </xf>
    <xf numFmtId="0" fontId="3" fillId="47" borderId="9" xfId="0" applyFont="1" applyFill="1" applyBorder="1" applyAlignment="1">
      <alignment horizontal="center" vertical="center"/>
    </xf>
    <xf numFmtId="0" fontId="3" fillId="47" borderId="12" xfId="0" applyFont="1" applyFill="1" applyBorder="1" applyAlignment="1">
      <alignment horizontal="center" vertical="center"/>
    </xf>
    <xf numFmtId="164" fontId="4" fillId="47" borderId="26" xfId="0" applyNumberFormat="1" applyFont="1" applyFill="1" applyBorder="1" applyAlignment="1">
      <alignment horizontal="center" vertical="center" wrapText="1"/>
    </xf>
    <xf numFmtId="164" fontId="4" fillId="47" borderId="9" xfId="0" applyNumberFormat="1" applyFont="1" applyFill="1" applyBorder="1" applyAlignment="1">
      <alignment horizontal="center" vertical="center" wrapText="1"/>
    </xf>
    <xf numFmtId="164" fontId="4" fillId="47" borderId="27" xfId="0" applyNumberFormat="1" applyFont="1" applyFill="1" applyBorder="1" applyAlignment="1">
      <alignment horizontal="center" vertical="center" wrapText="1"/>
    </xf>
    <xf numFmtId="0" fontId="4" fillId="0" borderId="4" xfId="0" applyFont="1" applyBorder="1" applyAlignment="1">
      <alignment horizontal="center" vertical="center"/>
    </xf>
    <xf numFmtId="0" fontId="4" fillId="0" borderId="9" xfId="0" applyFont="1" applyBorder="1" applyAlignment="1">
      <alignment horizontal="center" vertical="center"/>
    </xf>
    <xf numFmtId="0" fontId="4" fillId="0" borderId="12" xfId="0" applyFont="1" applyBorder="1" applyAlignment="1">
      <alignment horizontal="center" vertical="center"/>
    </xf>
    <xf numFmtId="49" fontId="3" fillId="10" borderId="3" xfId="0" applyNumberFormat="1" applyFont="1" applyFill="1" applyBorder="1" applyAlignment="1">
      <alignment horizontal="center" vertical="center" wrapText="1"/>
    </xf>
    <xf numFmtId="49" fontId="3" fillId="10" borderId="1" xfId="0" applyNumberFormat="1" applyFont="1" applyFill="1" applyBorder="1" applyAlignment="1">
      <alignment horizontal="center" vertical="center" wrapText="1"/>
    </xf>
    <xf numFmtId="164" fontId="4" fillId="47" borderId="12" xfId="0" applyNumberFormat="1" applyFont="1" applyFill="1" applyBorder="1" applyAlignment="1">
      <alignment horizontal="center" vertical="center" wrapText="1"/>
    </xf>
    <xf numFmtId="49" fontId="3" fillId="4" borderId="26" xfId="0" applyNumberFormat="1" applyFont="1" applyFill="1" applyBorder="1" applyAlignment="1">
      <alignment horizontal="center" vertical="center" wrapText="1"/>
    </xf>
    <xf numFmtId="49" fontId="3" fillId="4" borderId="9" xfId="0" applyNumberFormat="1" applyFont="1" applyFill="1" applyBorder="1" applyAlignment="1">
      <alignment horizontal="center" vertical="center" wrapText="1"/>
    </xf>
    <xf numFmtId="49" fontId="3" fillId="4" borderId="27" xfId="0" applyNumberFormat="1" applyFont="1" applyFill="1" applyBorder="1" applyAlignment="1">
      <alignment horizontal="center" vertical="center" wrapText="1"/>
    </xf>
    <xf numFmtId="0" fontId="4" fillId="0" borderId="24" xfId="0" applyFont="1" applyBorder="1" applyAlignment="1">
      <alignment horizontal="center" vertical="center" textRotation="90" wrapText="1"/>
    </xf>
    <xf numFmtId="0" fontId="4" fillId="0" borderId="1" xfId="0" applyFont="1" applyBorder="1" applyAlignment="1">
      <alignment horizontal="center" vertical="center" textRotation="90" wrapText="1"/>
    </xf>
    <xf numFmtId="0" fontId="4" fillId="5" borderId="24" xfId="0" applyFont="1" applyFill="1" applyBorder="1" applyAlignment="1">
      <alignment horizontal="center" vertical="center" textRotation="90" wrapText="1"/>
    </xf>
    <xf numFmtId="0" fontId="4" fillId="5" borderId="1" xfId="0" applyFont="1" applyFill="1" applyBorder="1" applyAlignment="1">
      <alignment horizontal="center" vertical="center" textRotation="90" wrapText="1"/>
    </xf>
    <xf numFmtId="0" fontId="4" fillId="0" borderId="25" xfId="0" applyFont="1" applyBorder="1" applyAlignment="1">
      <alignment horizontal="center" vertical="center" wrapText="1"/>
    </xf>
    <xf numFmtId="1" fontId="4" fillId="5" borderId="24" xfId="0" applyNumberFormat="1" applyFont="1" applyFill="1" applyBorder="1" applyAlignment="1">
      <alignment horizontal="center" vertical="center" textRotation="90" wrapText="1"/>
    </xf>
    <xf numFmtId="1" fontId="4" fillId="5" borderId="1" xfId="0" applyNumberFormat="1" applyFont="1" applyFill="1" applyBorder="1" applyAlignment="1">
      <alignment horizontal="center" vertical="center" textRotation="90" wrapText="1"/>
    </xf>
    <xf numFmtId="49" fontId="3" fillId="2" borderId="3" xfId="0" applyNumberFormat="1" applyFont="1" applyFill="1" applyBorder="1" applyAlignment="1">
      <alignment horizontal="center" vertical="center" wrapText="1"/>
    </xf>
    <xf numFmtId="49" fontId="3" fillId="2" borderId="1" xfId="0" applyNumberFormat="1" applyFont="1" applyFill="1" applyBorder="1" applyAlignment="1">
      <alignment horizontal="center" vertical="center" wrapText="1"/>
    </xf>
    <xf numFmtId="0" fontId="3" fillId="2" borderId="1" xfId="0" applyFont="1" applyFill="1" applyBorder="1" applyAlignment="1">
      <alignment horizontal="center" vertical="center"/>
    </xf>
    <xf numFmtId="0" fontId="3" fillId="4" borderId="1" xfId="0" applyFont="1" applyFill="1" applyBorder="1" applyAlignment="1">
      <alignment horizontal="center" vertical="center"/>
    </xf>
    <xf numFmtId="0" fontId="4" fillId="9" borderId="1" xfId="0" applyFont="1" applyFill="1" applyBorder="1" applyAlignment="1">
      <alignment horizontal="center" vertical="center"/>
    </xf>
    <xf numFmtId="0" fontId="2" fillId="0" borderId="10" xfId="0" applyFont="1" applyBorder="1" applyAlignment="1">
      <alignment horizontal="center" vertical="center" wrapText="1"/>
    </xf>
    <xf numFmtId="0" fontId="0" fillId="0" borderId="18" xfId="0" applyBorder="1" applyAlignment="1">
      <alignment horizontal="center" vertical="center" wrapText="1"/>
    </xf>
    <xf numFmtId="0" fontId="0" fillId="0" borderId="14" xfId="0" applyBorder="1" applyAlignment="1">
      <alignment horizontal="center" vertical="center" wrapText="1"/>
    </xf>
    <xf numFmtId="0" fontId="2" fillId="0" borderId="4" xfId="0" applyFont="1"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10" fillId="10" borderId="1" xfId="0" applyFont="1" applyFill="1" applyBorder="1" applyAlignment="1">
      <alignment horizontal="center" vertical="center"/>
    </xf>
    <xf numFmtId="0" fontId="0" fillId="0" borderId="1" xfId="0" applyBorder="1" applyAlignment="1">
      <alignment horizontal="center"/>
    </xf>
    <xf numFmtId="0" fontId="2" fillId="0" borderId="7" xfId="0" applyFont="1" applyBorder="1" applyAlignment="1">
      <alignment horizontal="center" vertical="center" wrapText="1"/>
    </xf>
    <xf numFmtId="0" fontId="0" fillId="0" borderId="15" xfId="0" applyBorder="1" applyAlignment="1">
      <alignment horizontal="center" vertical="center" wrapText="1"/>
    </xf>
    <xf numFmtId="0" fontId="0" fillId="0" borderId="11" xfId="0" applyBorder="1" applyAlignment="1">
      <alignment horizontal="center" vertical="center" wrapText="1"/>
    </xf>
    <xf numFmtId="0" fontId="2" fillId="0" borderId="20" xfId="0" applyFont="1"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2" fillId="0" borderId="9" xfId="0" applyFont="1" applyBorder="1" applyAlignment="1">
      <alignment horizontal="center" vertical="center"/>
    </xf>
    <xf numFmtId="0" fontId="2" fillId="0" borderId="12" xfId="0" applyFont="1" applyBorder="1" applyAlignment="1">
      <alignment horizontal="center" vertical="center"/>
    </xf>
    <xf numFmtId="0" fontId="39" fillId="0" borderId="0" xfId="43" applyFont="1" applyAlignment="1">
      <alignment wrapText="1"/>
    </xf>
    <xf numFmtId="0" fontId="40" fillId="44" borderId="0" xfId="43" applyFont="1" applyFill="1" applyAlignment="1">
      <alignment horizontal="center" wrapText="1"/>
    </xf>
    <xf numFmtId="0" fontId="38" fillId="44" borderId="0" xfId="43" applyFont="1" applyFill="1" applyAlignment="1">
      <alignment horizontal="center" wrapText="1"/>
    </xf>
    <xf numFmtId="0" fontId="44" fillId="44" borderId="46" xfId="43" applyFont="1" applyFill="1" applyBorder="1" applyAlignment="1">
      <alignment horizontal="center" wrapText="1"/>
    </xf>
    <xf numFmtId="0" fontId="44" fillId="44" borderId="0" xfId="43" applyFont="1" applyFill="1" applyAlignment="1">
      <alignment horizontal="center" wrapText="1"/>
    </xf>
    <xf numFmtId="0" fontId="41" fillId="44" borderId="0" xfId="43" applyFont="1" applyFill="1" applyAlignment="1">
      <alignment horizontal="left" wrapText="1"/>
    </xf>
    <xf numFmtId="0" fontId="41" fillId="44" borderId="46" xfId="43" applyFont="1" applyFill="1" applyBorder="1" applyAlignment="1">
      <alignment horizontal="left" wrapText="1"/>
    </xf>
    <xf numFmtId="0" fontId="2" fillId="8" borderId="28" xfId="0" applyFont="1" applyFill="1" applyBorder="1" applyAlignment="1">
      <alignment horizontal="center"/>
    </xf>
    <xf numFmtId="0" fontId="0" fillId="8" borderId="29" xfId="0" applyFill="1" applyBorder="1" applyAlignment="1">
      <alignment horizontal="center"/>
    </xf>
    <xf numFmtId="0" fontId="0" fillId="8" borderId="30" xfId="0" applyFill="1" applyBorder="1" applyAlignment="1">
      <alignment horizontal="center"/>
    </xf>
    <xf numFmtId="0" fontId="10" fillId="0" borderId="7"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0" xfId="0" applyFont="1" applyAlignment="1">
      <alignment horizontal="center" vertical="center" wrapText="1"/>
    </xf>
    <xf numFmtId="0" fontId="10" fillId="0" borderId="17"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14" xfId="0" applyFont="1" applyBorder="1" applyAlignment="1">
      <alignment horizontal="center" vertical="center" wrapText="1"/>
    </xf>
    <xf numFmtId="0" fontId="2" fillId="12" borderId="28" xfId="0" applyFont="1" applyFill="1" applyBorder="1" applyAlignment="1">
      <alignment horizontal="center"/>
    </xf>
    <xf numFmtId="0" fontId="0" fillId="12" borderId="29" xfId="0" applyFill="1" applyBorder="1" applyAlignment="1">
      <alignment horizontal="center"/>
    </xf>
    <xf numFmtId="0" fontId="0" fillId="12" borderId="30" xfId="0" applyFill="1" applyBorder="1" applyAlignment="1">
      <alignment horizontal="center"/>
    </xf>
    <xf numFmtId="0" fontId="2" fillId="11" borderId="28" xfId="0" applyFont="1" applyFill="1" applyBorder="1" applyAlignment="1">
      <alignment horizontal="center"/>
    </xf>
    <xf numFmtId="0" fontId="0" fillId="11" borderId="29" xfId="0" applyFill="1" applyBorder="1" applyAlignment="1">
      <alignment horizontal="center"/>
    </xf>
    <xf numFmtId="0" fontId="0" fillId="11" borderId="30" xfId="0" applyFill="1" applyBorder="1" applyAlignment="1">
      <alignment horizontal="center"/>
    </xf>
    <xf numFmtId="0" fontId="2" fillId="10" borderId="28" xfId="0" applyFont="1" applyFill="1" applyBorder="1" applyAlignment="1">
      <alignment horizontal="center"/>
    </xf>
    <xf numFmtId="0" fontId="0" fillId="10" borderId="29" xfId="0" applyFill="1" applyBorder="1" applyAlignment="1">
      <alignment horizontal="center"/>
    </xf>
    <xf numFmtId="0" fontId="0" fillId="10" borderId="30" xfId="0" applyFill="1" applyBorder="1" applyAlignment="1">
      <alignment horizontal="center"/>
    </xf>
    <xf numFmtId="0" fontId="8" fillId="0" borderId="7" xfId="0" applyFont="1" applyBorder="1" applyAlignment="1">
      <alignment horizontal="center" vertical="center" wrapText="1"/>
    </xf>
    <xf numFmtId="0" fontId="2" fillId="3" borderId="28" xfId="0" applyFont="1" applyFill="1" applyBorder="1" applyAlignment="1">
      <alignment horizontal="center"/>
    </xf>
    <xf numFmtId="0" fontId="0" fillId="3" borderId="29" xfId="0" applyFill="1" applyBorder="1" applyAlignment="1">
      <alignment horizontal="center"/>
    </xf>
    <xf numFmtId="0" fontId="0" fillId="3" borderId="30" xfId="0" applyFill="1" applyBorder="1" applyAlignment="1">
      <alignment horizontal="center"/>
    </xf>
    <xf numFmtId="0" fontId="2" fillId="4" borderId="28" xfId="0" applyFont="1" applyFill="1" applyBorder="1" applyAlignment="1">
      <alignment horizontal="center"/>
    </xf>
    <xf numFmtId="0" fontId="0" fillId="4" borderId="29" xfId="0" applyFill="1" applyBorder="1" applyAlignment="1">
      <alignment horizontal="center"/>
    </xf>
    <xf numFmtId="0" fontId="0" fillId="4" borderId="30" xfId="0" applyFill="1" applyBorder="1" applyAlignment="1">
      <alignment horizontal="center"/>
    </xf>
    <xf numFmtId="0" fontId="2" fillId="6" borderId="28" xfId="0" applyFont="1" applyFill="1" applyBorder="1" applyAlignment="1">
      <alignment horizontal="center"/>
    </xf>
    <xf numFmtId="0" fontId="0" fillId="6" borderId="29" xfId="0" applyFill="1" applyBorder="1" applyAlignment="1">
      <alignment horizontal="center"/>
    </xf>
    <xf numFmtId="0" fontId="0" fillId="6" borderId="30" xfId="0" applyFill="1" applyBorder="1" applyAlignment="1">
      <alignment horizontal="center"/>
    </xf>
  </cellXfs>
  <cellStyles count="46">
    <cellStyle name="20% - Colore 1" xfId="20" builtinId="30" customBuiltin="1"/>
    <cellStyle name="20% - Colore 2" xfId="24" builtinId="34" customBuiltin="1"/>
    <cellStyle name="20% - Colore 3" xfId="28" builtinId="38" customBuiltin="1"/>
    <cellStyle name="20% - Colore 4" xfId="32" builtinId="42" customBuiltin="1"/>
    <cellStyle name="20% - Colore 5" xfId="36" builtinId="46" customBuiltin="1"/>
    <cellStyle name="20% - Colore 6" xfId="40" builtinId="50" customBuiltin="1"/>
    <cellStyle name="40% - Colore 1" xfId="21" builtinId="31" customBuiltin="1"/>
    <cellStyle name="40% - Colore 2" xfId="25" builtinId="35" customBuiltin="1"/>
    <cellStyle name="40% - Colore 3" xfId="29" builtinId="39" customBuiltin="1"/>
    <cellStyle name="40% - Colore 4" xfId="33" builtinId="43" customBuiltin="1"/>
    <cellStyle name="40% - Colore 5" xfId="37" builtinId="47" customBuiltin="1"/>
    <cellStyle name="40% - Colore 6" xfId="41" builtinId="51" customBuiltin="1"/>
    <cellStyle name="60% - Colore 1" xfId="22" builtinId="32" customBuiltin="1"/>
    <cellStyle name="60% - Colore 2" xfId="26" builtinId="36" customBuiltin="1"/>
    <cellStyle name="60% - Colore 3" xfId="30" builtinId="40" customBuiltin="1"/>
    <cellStyle name="60% - Colore 4" xfId="34" builtinId="44" customBuiltin="1"/>
    <cellStyle name="60% - Colore 5" xfId="38" builtinId="48" customBuiltin="1"/>
    <cellStyle name="60% - Colore 6" xfId="42" builtinId="52" customBuiltin="1"/>
    <cellStyle name="Calcolo" xfId="13" builtinId="22" customBuiltin="1"/>
    <cellStyle name="Cella collegata" xfId="14" builtinId="24" customBuiltin="1"/>
    <cellStyle name="Cella da controllare" xfId="15" builtinId="23" customBuiltin="1"/>
    <cellStyle name="Collegamento ipertestuale" xfId="3" builtinId="8"/>
    <cellStyle name="Colore 1" xfId="19" builtinId="29" customBuiltin="1"/>
    <cellStyle name="Colore 2" xfId="23" builtinId="33" customBuiltin="1"/>
    <cellStyle name="Colore 3" xfId="27" builtinId="37" customBuiltin="1"/>
    <cellStyle name="Colore 4" xfId="31" builtinId="41" customBuiltin="1"/>
    <cellStyle name="Colore 5" xfId="35" builtinId="45" customBuiltin="1"/>
    <cellStyle name="Colore 6" xfId="39" builtinId="49" customBuiltin="1"/>
    <cellStyle name="Input" xfId="11" builtinId="20" customBuiltin="1"/>
    <cellStyle name="Migliaia" xfId="1" builtinId="3"/>
    <cellStyle name="Neutrale" xfId="10" builtinId="28" customBuiltin="1"/>
    <cellStyle name="Normale" xfId="0" builtinId="0"/>
    <cellStyle name="Normale 2" xfId="2" xr:uid="{00000000-0005-0000-0000-000020000000}"/>
    <cellStyle name="Normale 3" xfId="43" xr:uid="{00000000-0005-0000-0000-000021000000}"/>
    <cellStyle name="Nota 2" xfId="44" xr:uid="{00000000-0005-0000-0000-000022000000}"/>
    <cellStyle name="Output" xfId="12" builtinId="21" customBuiltin="1"/>
    <cellStyle name="Testo avviso" xfId="16" builtinId="11" customBuiltin="1"/>
    <cellStyle name="Testo descrittivo" xfId="17" builtinId="53" customBuiltin="1"/>
    <cellStyle name="Titolo 1" xfId="4" builtinId="16" customBuiltin="1"/>
    <cellStyle name="Titolo 2" xfId="5" builtinId="17" customBuiltin="1"/>
    <cellStyle name="Titolo 3" xfId="6" builtinId="18" customBuiltin="1"/>
    <cellStyle name="Titolo 4" xfId="7" builtinId="19" customBuiltin="1"/>
    <cellStyle name="Titolo 5" xfId="45" xr:uid="{00000000-0005-0000-0000-00002A000000}"/>
    <cellStyle name="Totale" xfId="18" builtinId="25" customBuiltin="1"/>
    <cellStyle name="Valore non valido" xfId="9" builtinId="27" customBuiltin="1"/>
    <cellStyle name="Valore valido" xfId="8" builtinId="26" customBuiltin="1"/>
  </cellStyles>
  <dxfs count="86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ont>
        <condense val="0"/>
        <extend val="0"/>
        <color indexed="9"/>
      </font>
    </dxf>
    <dxf>
      <fill>
        <patternFill>
          <bgColor rgb="FFFFFF00"/>
        </patternFill>
      </fill>
    </dxf>
    <dxf>
      <fill>
        <patternFill>
          <bgColor rgb="FFFF0000"/>
        </patternFill>
      </fill>
    </dxf>
    <dxf>
      <fill>
        <patternFill>
          <bgColor rgb="FFFFFF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9"/>
      </font>
    </dxf>
    <dxf>
      <fill>
        <patternFill>
          <bgColor rgb="FFFFFF00"/>
        </patternFill>
      </fill>
    </dxf>
    <dxf>
      <fill>
        <patternFill>
          <bgColor rgb="FFFF0000"/>
        </patternFill>
      </fill>
    </dxf>
    <dxf>
      <font>
        <condense val="0"/>
        <extend val="0"/>
        <color indexed="9"/>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
      <font>
        <condense val="0"/>
        <extend val="0"/>
        <color indexed="10"/>
      </font>
    </dxf>
    <dxf>
      <font>
        <condense val="0"/>
        <extend val="0"/>
        <color indexed="10"/>
      </font>
    </dxf>
    <dxf>
      <font>
        <condense val="0"/>
        <extend val="0"/>
        <color indexed="10"/>
      </font>
    </dxf>
    <dxf>
      <font>
        <condense val="0"/>
        <extend val="0"/>
        <color indexed="10"/>
      </font>
      <fill>
        <patternFill>
          <bgColor indexed="44"/>
        </patternFill>
      </fill>
    </dxf>
    <dxf>
      <font>
        <condense val="0"/>
        <extend val="0"/>
        <color indexed="10"/>
      </font>
      <fill>
        <patternFill>
          <bgColor indexed="42"/>
        </patternFill>
      </fill>
    </dxf>
    <dxf>
      <font>
        <condense val="0"/>
        <extend val="0"/>
        <color indexed="10"/>
      </font>
      <fill>
        <patternFill>
          <bgColor indexed="4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it-IT"/>
              <a:t>MINUTI GIOCATI</a:t>
            </a:r>
          </a:p>
        </c:rich>
      </c:tx>
      <c:layout>
        <c:manualLayout>
          <c:xMode val="edge"/>
          <c:yMode val="edge"/>
          <c:x val="0.42584186530823792"/>
          <c:y val="2.9143897996357013E-2"/>
        </c:manualLayout>
      </c:layout>
      <c:overlay val="0"/>
      <c:spPr>
        <a:noFill/>
        <a:ln w="25400">
          <a:noFill/>
        </a:ln>
      </c:spPr>
    </c:title>
    <c:autoTitleDeleted val="0"/>
    <c:plotArea>
      <c:layout>
        <c:manualLayout>
          <c:layoutTarget val="inner"/>
          <c:xMode val="edge"/>
          <c:yMode val="edge"/>
          <c:x val="5.6414922656960874E-2"/>
          <c:y val="0.14389799635701311"/>
          <c:w val="0.94085532302092811"/>
          <c:h val="0.61020036429872493"/>
        </c:manualLayout>
      </c:layout>
      <c:barChart>
        <c:barDir val="col"/>
        <c:grouping val="clustered"/>
        <c:varyColors val="0"/>
        <c:ser>
          <c:idx val="1"/>
          <c:order val="0"/>
          <c:spPr>
            <a:solidFill>
              <a:srgbClr val="FF6600"/>
            </a:solidFill>
            <a:ln w="12700">
              <a:solidFill>
                <a:srgbClr val="000000"/>
              </a:solidFill>
              <a:prstDash val="solid"/>
            </a:ln>
          </c:spPr>
          <c:invertIfNegative val="0"/>
          <c:dPt>
            <c:idx val="0"/>
            <c:invertIfNegative val="0"/>
            <c:bubble3D val="0"/>
            <c:spPr>
              <a:solidFill>
                <a:srgbClr val="000080"/>
              </a:solidFill>
              <a:ln w="12700">
                <a:solidFill>
                  <a:srgbClr val="000000"/>
                </a:solidFill>
                <a:prstDash val="solid"/>
              </a:ln>
            </c:spPr>
            <c:extLst>
              <c:ext xmlns:c16="http://schemas.microsoft.com/office/drawing/2014/chart" uri="{C3380CC4-5D6E-409C-BE32-E72D297353CC}">
                <c16:uniqueId val="{00000001-1E9A-4DC4-9172-87C9A7D6F162}"/>
              </c:ext>
            </c:extLst>
          </c:dPt>
          <c:dPt>
            <c:idx val="2"/>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3-1E9A-4DC4-9172-87C9A7D6F162}"/>
              </c:ext>
            </c:extLst>
          </c:dPt>
          <c:dPt>
            <c:idx val="4"/>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5-1E9A-4DC4-9172-87C9A7D6F162}"/>
              </c:ext>
            </c:extLst>
          </c:dPt>
          <c:dPt>
            <c:idx val="6"/>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7-1E9A-4DC4-9172-87C9A7D6F162}"/>
              </c:ext>
            </c:extLst>
          </c:dPt>
          <c:dPt>
            <c:idx val="8"/>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9-1E9A-4DC4-9172-87C9A7D6F162}"/>
              </c:ext>
            </c:extLst>
          </c:dPt>
          <c:dPt>
            <c:idx val="10"/>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B-1E9A-4DC4-9172-87C9A7D6F162}"/>
              </c:ext>
            </c:extLst>
          </c:dPt>
          <c:dPt>
            <c:idx val="12"/>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D-1E9A-4DC4-9172-87C9A7D6F162}"/>
              </c:ext>
            </c:extLst>
          </c:dPt>
          <c:dPt>
            <c:idx val="18"/>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0F-1E9A-4DC4-9172-87C9A7D6F162}"/>
              </c:ext>
            </c:extLst>
          </c:dPt>
          <c:dPt>
            <c:idx val="22"/>
            <c:invertIfNegative val="0"/>
            <c:bubble3D val="0"/>
            <c:spPr>
              <a:solidFill>
                <a:srgbClr val="3366FF"/>
              </a:solidFill>
              <a:ln w="12700">
                <a:solidFill>
                  <a:srgbClr val="000000"/>
                </a:solidFill>
                <a:prstDash val="solid"/>
              </a:ln>
            </c:spPr>
            <c:extLst>
              <c:ext xmlns:c16="http://schemas.microsoft.com/office/drawing/2014/chart" uri="{C3380CC4-5D6E-409C-BE32-E72D297353CC}">
                <c16:uniqueId val="{00000011-1E9A-4DC4-9172-87C9A7D6F162}"/>
              </c:ext>
            </c:extLst>
          </c:dPt>
          <c:cat>
            <c:strRef>
              <c:f>'PRESENZE COMPETIZIONI'!$B$5:$B$34</c:f>
              <c:strCache>
                <c:ptCount val="30"/>
                <c:pt idx="0">
                  <c:v>Totale</c:v>
                </c:pt>
                <c:pt idx="1">
                  <c:v>Rossini Simone</c:v>
                </c:pt>
                <c:pt idx="2">
                  <c:v>Comastri Samuele</c:v>
                </c:pt>
                <c:pt idx="3">
                  <c:v>Carnevali Simone</c:v>
                </c:pt>
                <c:pt idx="4">
                  <c:v>Bertani Enrico</c:v>
                </c:pt>
                <c:pt idx="5">
                  <c:v>Camellini Federico</c:v>
                </c:pt>
                <c:pt idx="6">
                  <c:v>Ficarelli Giorgio</c:v>
                </c:pt>
                <c:pt idx="7">
                  <c:v>Ilacqua Cristian</c:v>
                </c:pt>
                <c:pt idx="8">
                  <c:v>Meglioli Luca</c:v>
                </c:pt>
                <c:pt idx="9">
                  <c:v>Barbieri Riccardo</c:v>
                </c:pt>
                <c:pt idx="10">
                  <c:v>Ricciardo Mirko</c:v>
                </c:pt>
                <c:pt idx="11">
                  <c:v>Agnesini Simone</c:v>
                </c:pt>
                <c:pt idx="12">
                  <c:v>Borghi Alan</c:v>
                </c:pt>
                <c:pt idx="13">
                  <c:v>Bonini Alessio</c:v>
                </c:pt>
                <c:pt idx="14">
                  <c:v>Paolini Marco</c:v>
                </c:pt>
                <c:pt idx="15">
                  <c:v>Calì Maicol</c:v>
                </c:pt>
                <c:pt idx="16">
                  <c:v>Daviddi Fabio</c:v>
                </c:pt>
                <c:pt idx="17">
                  <c:v>Dotti Vittorio</c:v>
                </c:pt>
                <c:pt idx="18">
                  <c:v>Guerrieri Marco</c:v>
                </c:pt>
                <c:pt idx="19">
                  <c:v>Mercanti Mirco</c:v>
                </c:pt>
                <c:pt idx="20">
                  <c:v>Barchi Eris</c:v>
                </c:pt>
                <c:pt idx="21">
                  <c:v>Vincenzi Valerio</c:v>
                </c:pt>
                <c:pt idx="22">
                  <c:v>Koni Besford</c:v>
                </c:pt>
                <c:pt idx="23">
                  <c:v>Dilillo Innocenzo</c:v>
                </c:pt>
                <c:pt idx="24">
                  <c:v>Coppola Maicol</c:v>
                </c:pt>
                <c:pt idx="25">
                  <c:v>Palladini Daniel</c:v>
                </c:pt>
                <c:pt idx="26">
                  <c:v>Brevini Matteo</c:v>
                </c:pt>
                <c:pt idx="27">
                  <c:v>Regnani Roberto</c:v>
                </c:pt>
                <c:pt idx="28">
                  <c:v>Marmiroli Filippo</c:v>
                </c:pt>
                <c:pt idx="29">
                  <c:v>De Biasi Alessandro</c:v>
                </c:pt>
              </c:strCache>
            </c:strRef>
          </c:cat>
          <c:val>
            <c:numRef>
              <c:f>'PRESENZE COMPETIZIONI'!$E$5:$E$34</c:f>
              <c:numCache>
                <c:formatCode>0</c:formatCode>
                <c:ptCount val="30"/>
                <c:pt idx="0" formatCode="General">
                  <c:v>0</c:v>
                </c:pt>
                <c:pt idx="1">
                  <c:v>738</c:v>
                </c:pt>
                <c:pt idx="2">
                  <c:v>907</c:v>
                </c:pt>
                <c:pt idx="3">
                  <c:v>577</c:v>
                </c:pt>
                <c:pt idx="4">
                  <c:v>23</c:v>
                </c:pt>
                <c:pt idx="5">
                  <c:v>919</c:v>
                </c:pt>
                <c:pt idx="6">
                  <c:v>1008</c:v>
                </c:pt>
                <c:pt idx="7">
                  <c:v>568</c:v>
                </c:pt>
                <c:pt idx="8">
                  <c:v>1552</c:v>
                </c:pt>
                <c:pt idx="9">
                  <c:v>1867</c:v>
                </c:pt>
                <c:pt idx="10">
                  <c:v>758</c:v>
                </c:pt>
                <c:pt idx="11">
                  <c:v>480</c:v>
                </c:pt>
                <c:pt idx="12">
                  <c:v>363</c:v>
                </c:pt>
                <c:pt idx="13">
                  <c:v>1463</c:v>
                </c:pt>
                <c:pt idx="14">
                  <c:v>791</c:v>
                </c:pt>
                <c:pt idx="15">
                  <c:v>1053</c:v>
                </c:pt>
                <c:pt idx="16">
                  <c:v>917</c:v>
                </c:pt>
                <c:pt idx="17">
                  <c:v>553</c:v>
                </c:pt>
                <c:pt idx="18">
                  <c:v>743</c:v>
                </c:pt>
                <c:pt idx="19">
                  <c:v>1593</c:v>
                </c:pt>
                <c:pt idx="20">
                  <c:v>12</c:v>
                </c:pt>
                <c:pt idx="21">
                  <c:v>864</c:v>
                </c:pt>
                <c:pt idx="22">
                  <c:v>225</c:v>
                </c:pt>
                <c:pt idx="23">
                  <c:v>184</c:v>
                </c:pt>
                <c:pt idx="24">
                  <c:v>806</c:v>
                </c:pt>
                <c:pt idx="25">
                  <c:v>621</c:v>
                </c:pt>
                <c:pt idx="26">
                  <c:v>553</c:v>
                </c:pt>
                <c:pt idx="27">
                  <c:v>1153</c:v>
                </c:pt>
                <c:pt idx="28">
                  <c:v>1661</c:v>
                </c:pt>
                <c:pt idx="29">
                  <c:v>1058</c:v>
                </c:pt>
              </c:numCache>
            </c:numRef>
          </c:val>
          <c:extLst>
            <c:ext xmlns:c16="http://schemas.microsoft.com/office/drawing/2014/chart" uri="{C3380CC4-5D6E-409C-BE32-E72D297353CC}">
              <c16:uniqueId val="{00000012-1E9A-4DC4-9172-87C9A7D6F162}"/>
            </c:ext>
          </c:extLst>
        </c:ser>
        <c:dLbls>
          <c:showLegendKey val="0"/>
          <c:showVal val="0"/>
          <c:showCatName val="0"/>
          <c:showSerName val="0"/>
          <c:showPercent val="0"/>
          <c:showBubbleSize val="0"/>
        </c:dLbls>
        <c:gapWidth val="150"/>
        <c:axId val="-1981161104"/>
        <c:axId val="-1981157840"/>
      </c:barChart>
      <c:catAx>
        <c:axId val="-198116110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it-IT"/>
          </a:p>
        </c:txPr>
        <c:crossAx val="-1981157840"/>
        <c:crosses val="autoZero"/>
        <c:auto val="1"/>
        <c:lblAlgn val="ctr"/>
        <c:lblOffset val="100"/>
        <c:tickLblSkip val="1"/>
        <c:tickMarkSkip val="1"/>
        <c:noMultiLvlLbl val="0"/>
      </c:catAx>
      <c:valAx>
        <c:axId val="-19811578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800" b="0" i="0" u="none" strike="noStrike" baseline="0">
                <a:solidFill>
                  <a:srgbClr val="000000"/>
                </a:solidFill>
                <a:latin typeface="Arial"/>
                <a:ea typeface="Arial"/>
                <a:cs typeface="Arial"/>
              </a:defRPr>
            </a:pPr>
            <a:endParaRPr lang="it-IT"/>
          </a:p>
        </c:txPr>
        <c:crossAx val="-1981161104"/>
        <c:crosses val="autoZero"/>
        <c:crossBetween val="between"/>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it-IT"/>
              <a:t>MEDIA MINUTI PER PARTITA E ALLENAMENTI</a:t>
            </a:r>
          </a:p>
        </c:rich>
      </c:tx>
      <c:layout>
        <c:manualLayout>
          <c:xMode val="edge"/>
          <c:yMode val="edge"/>
          <c:x val="0.11090909090909089"/>
          <c:y val="3.090909090909091E-2"/>
        </c:manualLayout>
      </c:layout>
      <c:overlay val="0"/>
      <c:spPr>
        <a:noFill/>
        <a:ln w="25400">
          <a:noFill/>
        </a:ln>
      </c:spPr>
    </c:title>
    <c:autoTitleDeleted val="0"/>
    <c:plotArea>
      <c:layout>
        <c:manualLayout>
          <c:layoutTarget val="inner"/>
          <c:xMode val="edge"/>
          <c:yMode val="edge"/>
          <c:x val="6.4545454545454545E-2"/>
          <c:y val="0.15818195861324447"/>
          <c:w val="0.89818181818181864"/>
          <c:h val="0.60727326640030665"/>
        </c:manualLayout>
      </c:layout>
      <c:barChart>
        <c:barDir val="col"/>
        <c:grouping val="clustered"/>
        <c:varyColors val="0"/>
        <c:ser>
          <c:idx val="1"/>
          <c:order val="0"/>
          <c:tx>
            <c:v>per partita</c:v>
          </c:tx>
          <c:spPr>
            <a:solidFill>
              <a:srgbClr val="FF6600"/>
            </a:solidFill>
            <a:ln w="12700">
              <a:solidFill>
                <a:srgbClr val="000000"/>
              </a:solidFill>
              <a:prstDash val="solid"/>
            </a:ln>
          </c:spPr>
          <c:invertIfNegative val="0"/>
          <c:dPt>
            <c:idx val="0"/>
            <c:invertIfNegative val="0"/>
            <c:bubble3D val="0"/>
            <c:spPr>
              <a:solidFill>
                <a:srgbClr val="FF0000"/>
              </a:solidFill>
              <a:ln w="12700">
                <a:solidFill>
                  <a:srgbClr val="000000"/>
                </a:solidFill>
                <a:prstDash val="solid"/>
              </a:ln>
            </c:spPr>
            <c:extLst>
              <c:ext xmlns:c16="http://schemas.microsoft.com/office/drawing/2014/chart" uri="{C3380CC4-5D6E-409C-BE32-E72D297353CC}">
                <c16:uniqueId val="{00000001-9593-4F0F-AF61-732F4C41A38F}"/>
              </c:ext>
            </c:extLst>
          </c:dPt>
          <c:cat>
            <c:strRef>
              <c:f>'PRESENZE COMPETIZIONI'!$B$5:$B$34</c:f>
              <c:strCache>
                <c:ptCount val="30"/>
                <c:pt idx="0">
                  <c:v>Totale</c:v>
                </c:pt>
                <c:pt idx="1">
                  <c:v>Rossini Simone</c:v>
                </c:pt>
                <c:pt idx="2">
                  <c:v>Comastri Samuele</c:v>
                </c:pt>
                <c:pt idx="3">
                  <c:v>Carnevali Simone</c:v>
                </c:pt>
                <c:pt idx="4">
                  <c:v>Bertani Enrico</c:v>
                </c:pt>
                <c:pt idx="5">
                  <c:v>Camellini Federico</c:v>
                </c:pt>
                <c:pt idx="6">
                  <c:v>Ficarelli Giorgio</c:v>
                </c:pt>
                <c:pt idx="7">
                  <c:v>Ilacqua Cristian</c:v>
                </c:pt>
                <c:pt idx="8">
                  <c:v>Meglioli Luca</c:v>
                </c:pt>
                <c:pt idx="9">
                  <c:v>Barbieri Riccardo</c:v>
                </c:pt>
                <c:pt idx="10">
                  <c:v>Ricciardo Mirko</c:v>
                </c:pt>
                <c:pt idx="11">
                  <c:v>Agnesini Simone</c:v>
                </c:pt>
                <c:pt idx="12">
                  <c:v>Borghi Alan</c:v>
                </c:pt>
                <c:pt idx="13">
                  <c:v>Bonini Alessio</c:v>
                </c:pt>
                <c:pt idx="14">
                  <c:v>Paolini Marco</c:v>
                </c:pt>
                <c:pt idx="15">
                  <c:v>Calì Maicol</c:v>
                </c:pt>
                <c:pt idx="16">
                  <c:v>Daviddi Fabio</c:v>
                </c:pt>
                <c:pt idx="17">
                  <c:v>Dotti Vittorio</c:v>
                </c:pt>
                <c:pt idx="18">
                  <c:v>Guerrieri Marco</c:v>
                </c:pt>
                <c:pt idx="19">
                  <c:v>Mercanti Mirco</c:v>
                </c:pt>
                <c:pt idx="20">
                  <c:v>Barchi Eris</c:v>
                </c:pt>
                <c:pt idx="21">
                  <c:v>Vincenzi Valerio</c:v>
                </c:pt>
                <c:pt idx="22">
                  <c:v>Koni Besford</c:v>
                </c:pt>
                <c:pt idx="23">
                  <c:v>Dilillo Innocenzo</c:v>
                </c:pt>
                <c:pt idx="24">
                  <c:v>Coppola Maicol</c:v>
                </c:pt>
                <c:pt idx="25">
                  <c:v>Palladini Daniel</c:v>
                </c:pt>
                <c:pt idx="26">
                  <c:v>Brevini Matteo</c:v>
                </c:pt>
                <c:pt idx="27">
                  <c:v>Regnani Roberto</c:v>
                </c:pt>
                <c:pt idx="28">
                  <c:v>Marmiroli Filippo</c:v>
                </c:pt>
                <c:pt idx="29">
                  <c:v>De Biasi Alessandro</c:v>
                </c:pt>
              </c:strCache>
            </c:strRef>
          </c:cat>
          <c:val>
            <c:numRef>
              <c:f>'PRESENZE COMPETIZIONI'!$F$5:$F$34</c:f>
              <c:numCache>
                <c:formatCode>0</c:formatCode>
                <c:ptCount val="30"/>
                <c:pt idx="1">
                  <c:v>67.090909090909093</c:v>
                </c:pt>
                <c:pt idx="2">
                  <c:v>64.785714285714292</c:v>
                </c:pt>
                <c:pt idx="3">
                  <c:v>64.111111111111114</c:v>
                </c:pt>
                <c:pt idx="4">
                  <c:v>23</c:v>
                </c:pt>
                <c:pt idx="5">
                  <c:v>57.4375</c:v>
                </c:pt>
                <c:pt idx="6">
                  <c:v>53.05263157894737</c:v>
                </c:pt>
                <c:pt idx="7">
                  <c:v>40.571428571428569</c:v>
                </c:pt>
                <c:pt idx="8">
                  <c:v>70.545454545454547</c:v>
                </c:pt>
                <c:pt idx="9">
                  <c:v>69.148148148148152</c:v>
                </c:pt>
                <c:pt idx="10">
                  <c:v>63.166666666666664</c:v>
                </c:pt>
                <c:pt idx="11">
                  <c:v>43.636363636363633</c:v>
                </c:pt>
                <c:pt idx="12">
                  <c:v>25.928571428571427</c:v>
                </c:pt>
                <c:pt idx="13">
                  <c:v>56.269230769230766</c:v>
                </c:pt>
                <c:pt idx="14">
                  <c:v>49.4375</c:v>
                </c:pt>
                <c:pt idx="15">
                  <c:v>43.875</c:v>
                </c:pt>
                <c:pt idx="16">
                  <c:v>57.3125</c:v>
                </c:pt>
                <c:pt idx="17">
                  <c:v>42.53846153846154</c:v>
                </c:pt>
                <c:pt idx="18">
                  <c:v>53.071428571428569</c:v>
                </c:pt>
                <c:pt idx="19">
                  <c:v>63.72</c:v>
                </c:pt>
                <c:pt idx="20">
                  <c:v>12</c:v>
                </c:pt>
                <c:pt idx="21">
                  <c:v>41.142857142857146</c:v>
                </c:pt>
                <c:pt idx="22">
                  <c:v>56.25</c:v>
                </c:pt>
                <c:pt idx="23">
                  <c:v>23</c:v>
                </c:pt>
                <c:pt idx="24">
                  <c:v>62</c:v>
                </c:pt>
                <c:pt idx="25">
                  <c:v>44.357142857142854</c:v>
                </c:pt>
                <c:pt idx="26">
                  <c:v>39.5</c:v>
                </c:pt>
                <c:pt idx="27">
                  <c:v>57.65</c:v>
                </c:pt>
                <c:pt idx="28">
                  <c:v>61.518518518518519</c:v>
                </c:pt>
                <c:pt idx="29">
                  <c:v>48.090909090909093</c:v>
                </c:pt>
              </c:numCache>
            </c:numRef>
          </c:val>
          <c:extLst>
            <c:ext xmlns:c16="http://schemas.microsoft.com/office/drawing/2014/chart" uri="{C3380CC4-5D6E-409C-BE32-E72D297353CC}">
              <c16:uniqueId val="{00000002-9593-4F0F-AF61-732F4C41A38F}"/>
            </c:ext>
          </c:extLst>
        </c:ser>
        <c:ser>
          <c:idx val="0"/>
          <c:order val="1"/>
          <c:tx>
            <c:v>per allenamenti</c:v>
          </c:tx>
          <c:spPr>
            <a:solidFill>
              <a:srgbClr val="3366FF"/>
            </a:solidFill>
            <a:ln w="12700">
              <a:solidFill>
                <a:srgbClr val="000000"/>
              </a:solidFill>
              <a:prstDash val="solid"/>
            </a:ln>
          </c:spPr>
          <c:invertIfNegative val="0"/>
          <c:val>
            <c:numRef>
              <c:f>'PRESENZE COMPETIZIONI'!$D$5:$D$34</c:f>
              <c:numCache>
                <c:formatCode>0</c:formatCode>
                <c:ptCount val="30"/>
                <c:pt idx="1">
                  <c:v>29.52</c:v>
                </c:pt>
                <c:pt idx="2">
                  <c:v>47.736842105263158</c:v>
                </c:pt>
                <c:pt idx="3">
                  <c:v>26.227272727272727</c:v>
                </c:pt>
                <c:pt idx="4">
                  <c:v>2.2999999999999998</c:v>
                </c:pt>
                <c:pt idx="5">
                  <c:v>35.346153846153847</c:v>
                </c:pt>
                <c:pt idx="6">
                  <c:v>45.81818181818182</c:v>
                </c:pt>
                <c:pt idx="7">
                  <c:v>63.111111111111114</c:v>
                </c:pt>
                <c:pt idx="8">
                  <c:v>62.08</c:v>
                </c:pt>
                <c:pt idx="9">
                  <c:v>64.379310344827587</c:v>
                </c:pt>
                <c:pt idx="10">
                  <c:v>31.583333333333332</c:v>
                </c:pt>
                <c:pt idx="11">
                  <c:v>30</c:v>
                </c:pt>
                <c:pt idx="12">
                  <c:v>15.782608695652174</c:v>
                </c:pt>
                <c:pt idx="13">
                  <c:v>48.766666666666666</c:v>
                </c:pt>
                <c:pt idx="14">
                  <c:v>29.296296296296298</c:v>
                </c:pt>
                <c:pt idx="15">
                  <c:v>52.65</c:v>
                </c:pt>
                <c:pt idx="16">
                  <c:v>38.208333333333336</c:v>
                </c:pt>
                <c:pt idx="17">
                  <c:v>69.125</c:v>
                </c:pt>
                <c:pt idx="18">
                  <c:v>37.15</c:v>
                </c:pt>
                <c:pt idx="19">
                  <c:v>61.269230769230766</c:v>
                </c:pt>
                <c:pt idx="20">
                  <c:v>6</c:v>
                </c:pt>
                <c:pt idx="21">
                  <c:v>32</c:v>
                </c:pt>
                <c:pt idx="22">
                  <c:v>56.25</c:v>
                </c:pt>
                <c:pt idx="23">
                  <c:v>46</c:v>
                </c:pt>
                <c:pt idx="24">
                  <c:v>268.66666666666669</c:v>
                </c:pt>
                <c:pt idx="25">
                  <c:v>31.05</c:v>
                </c:pt>
                <c:pt idx="26">
                  <c:v>34.5625</c:v>
                </c:pt>
                <c:pt idx="27">
                  <c:v>48.041666666666664</c:v>
                </c:pt>
                <c:pt idx="28">
                  <c:v>51.90625</c:v>
                </c:pt>
                <c:pt idx="29">
                  <c:v>66.125</c:v>
                </c:pt>
              </c:numCache>
            </c:numRef>
          </c:val>
          <c:extLst>
            <c:ext xmlns:c16="http://schemas.microsoft.com/office/drawing/2014/chart" uri="{C3380CC4-5D6E-409C-BE32-E72D297353CC}">
              <c16:uniqueId val="{00000003-9593-4F0F-AF61-732F4C41A38F}"/>
            </c:ext>
          </c:extLst>
        </c:ser>
        <c:dLbls>
          <c:showLegendKey val="0"/>
          <c:showVal val="0"/>
          <c:showCatName val="0"/>
          <c:showSerName val="0"/>
          <c:showPercent val="0"/>
          <c:showBubbleSize val="0"/>
        </c:dLbls>
        <c:gapWidth val="150"/>
        <c:axId val="-1981160560"/>
        <c:axId val="-1981157296"/>
      </c:barChart>
      <c:catAx>
        <c:axId val="-198116056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925" b="0" i="0" u="none" strike="noStrike" baseline="0">
                <a:solidFill>
                  <a:srgbClr val="000000"/>
                </a:solidFill>
                <a:latin typeface="Arial"/>
                <a:ea typeface="Arial"/>
                <a:cs typeface="Arial"/>
              </a:defRPr>
            </a:pPr>
            <a:endParaRPr lang="it-IT"/>
          </a:p>
        </c:txPr>
        <c:crossAx val="-1981157296"/>
        <c:crosses val="autoZero"/>
        <c:auto val="1"/>
        <c:lblAlgn val="ctr"/>
        <c:lblOffset val="100"/>
        <c:tickLblSkip val="1"/>
        <c:tickMarkSkip val="1"/>
        <c:noMultiLvlLbl val="0"/>
      </c:catAx>
      <c:valAx>
        <c:axId val="-1981157296"/>
        <c:scaling>
          <c:orientation val="minMax"/>
          <c:max val="7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2050" b="0" i="0" u="none" strike="noStrike" baseline="0">
                <a:solidFill>
                  <a:srgbClr val="000000"/>
                </a:solidFill>
                <a:latin typeface="Arial"/>
                <a:ea typeface="Arial"/>
                <a:cs typeface="Arial"/>
              </a:defRPr>
            </a:pPr>
            <a:endParaRPr lang="it-IT"/>
          </a:p>
        </c:txPr>
        <c:crossAx val="-1981160560"/>
        <c:crosses val="autoZero"/>
        <c:crossBetween val="between"/>
      </c:valAx>
      <c:spPr>
        <a:solidFill>
          <a:srgbClr val="C0C0C0"/>
        </a:solidFill>
        <a:ln w="12700">
          <a:solidFill>
            <a:srgbClr val="808080"/>
          </a:solidFill>
          <a:prstDash val="solid"/>
        </a:ln>
      </c:spPr>
    </c:plotArea>
    <c:legend>
      <c:legendPos val="r"/>
      <c:layout>
        <c:manualLayout>
          <c:xMode val="edge"/>
          <c:yMode val="edge"/>
          <c:x val="0.64363636363636367"/>
          <c:y val="3.8181818181818199E-2"/>
          <c:w val="0.31545454545454565"/>
          <c:h val="6.9090909090909119E-2"/>
        </c:manualLayout>
      </c:layout>
      <c:overlay val="0"/>
      <c:spPr>
        <a:solidFill>
          <a:srgbClr val="FFFFFF"/>
        </a:solidFill>
        <a:ln w="3175">
          <a:solidFill>
            <a:srgbClr val="000000"/>
          </a:solidFill>
          <a:prstDash val="solid"/>
        </a:ln>
      </c:spPr>
      <c:txPr>
        <a:bodyPr/>
        <a:lstStyle/>
        <a:p>
          <a:pPr>
            <a:defRPr sz="1395" b="0" i="0" u="none" strike="noStrike" baseline="0">
              <a:solidFill>
                <a:srgbClr val="000000"/>
              </a:solidFill>
              <a:latin typeface="Arial"/>
              <a:ea typeface="Arial"/>
              <a:cs typeface="Arial"/>
            </a:defRPr>
          </a:pPr>
          <a:endParaRPr lang="it-IT"/>
        </a:p>
      </c:txPr>
    </c:legend>
    <c:plotVisOnly val="1"/>
    <c:dispBlanksAs val="gap"/>
    <c:showDLblsOverMax val="0"/>
  </c:chart>
  <c:spPr>
    <a:solidFill>
      <a:srgbClr val="FFFFFF"/>
    </a:solidFill>
    <a:ln w="3175">
      <a:solidFill>
        <a:srgbClr val="000000"/>
      </a:solidFill>
      <a:prstDash val="solid"/>
    </a:ln>
  </c:spPr>
  <c:txPr>
    <a:bodyPr/>
    <a:lstStyle/>
    <a:p>
      <a:pPr>
        <a:defRPr sz="1800" b="0" i="0" u="none" strike="noStrike" baseline="0">
          <a:solidFill>
            <a:srgbClr val="000000"/>
          </a:solidFill>
          <a:latin typeface="Arial"/>
          <a:ea typeface="Arial"/>
          <a:cs typeface="Arial"/>
        </a:defRPr>
      </a:pPr>
      <a:endParaRPr lang="it-IT"/>
    </a:p>
  </c:txPr>
  <c:printSettings>
    <c:headerFooter alignWithMargins="0"/>
    <c:pageMargins b="1" l="0.75000000000001465" r="0.75000000000001465" t="1" header="0.5" footer="0.5"/>
    <c:pageSetup paperSize="9" orientation="landscape" horizontalDpi="0" verticalDpi="0"/>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19050</xdr:rowOff>
    </xdr:from>
    <xdr:to>
      <xdr:col>17</xdr:col>
      <xdr:colOff>123825</xdr:colOff>
      <xdr:row>32</xdr:row>
      <xdr:rowOff>66675</xdr:rowOff>
    </xdr:to>
    <xdr:graphicFrame macro="">
      <xdr:nvGraphicFramePr>
        <xdr:cNvPr id="2049" name="Grafico 1">
          <a:extLst>
            <a:ext uri="{FF2B5EF4-FFF2-40B4-BE49-F238E27FC236}">
              <a16:creationId xmlns:a16="http://schemas.microsoft.com/office/drawing/2014/main" id="{00000000-0008-0000-0200-000001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xdr:colOff>
      <xdr:row>33</xdr:row>
      <xdr:rowOff>0</xdr:rowOff>
    </xdr:from>
    <xdr:to>
      <xdr:col>17</xdr:col>
      <xdr:colOff>152400</xdr:colOff>
      <xdr:row>65</xdr:row>
      <xdr:rowOff>57150</xdr:rowOff>
    </xdr:to>
    <xdr:graphicFrame macro="">
      <xdr:nvGraphicFramePr>
        <xdr:cNvPr id="2050" name="Grafico 2">
          <a:extLst>
            <a:ext uri="{FF2B5EF4-FFF2-40B4-BE49-F238E27FC236}">
              <a16:creationId xmlns:a16="http://schemas.microsoft.com/office/drawing/2014/main" id="{00000000-0008-0000-0200-0000020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5642395B-416A-43DF-8BAA-C596A33945BC}"/>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29B42F4-6113-418E-8666-F1FBF9E9E394}"/>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6B6103BD-80FD-4F44-8F07-28FBA3096DF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53AD9B98-4732-47D1-963D-1011529C7A56}"/>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1ECB9638-B9B2-4635-9FCD-B5507853C1D1}"/>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73E7CD1F-4B25-4299-97E0-B5578BF9FB56}"/>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64063AAC-CB6E-4A90-9AC7-B9DB9C5B51CA}"/>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849DFBDB-677D-46F5-96B5-A4873E97A03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0" name="CasellaDiTesto 9">
          <a:extLst>
            <a:ext uri="{FF2B5EF4-FFF2-40B4-BE49-F238E27FC236}">
              <a16:creationId xmlns:a16="http://schemas.microsoft.com/office/drawing/2014/main" id="{A02AE86F-8F25-4602-9753-1E4E941ED859}"/>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 name="CasellaDiTesto 10">
          <a:extLst>
            <a:ext uri="{FF2B5EF4-FFF2-40B4-BE49-F238E27FC236}">
              <a16:creationId xmlns:a16="http://schemas.microsoft.com/office/drawing/2014/main" id="{8859800B-D566-454F-A90A-BB4AC76579F2}"/>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E8665425-C79A-4CB3-BCD8-FDCC26DFCE9C}"/>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56E05F10-451F-4BBD-997D-EC148CA7CBBF}"/>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F8F33569-34A0-4F73-B9B3-C9A0A8630532}"/>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C5435D93-3D98-40F3-842E-00E107D3991E}"/>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817FB8BA-8A6E-4B89-96C1-B0AD779CE9D8}"/>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7" name="CasellaDiTesto 16">
          <a:extLst>
            <a:ext uri="{FF2B5EF4-FFF2-40B4-BE49-F238E27FC236}">
              <a16:creationId xmlns:a16="http://schemas.microsoft.com/office/drawing/2014/main" id="{53D927CA-B057-4552-AB91-9E92E22FF65C}"/>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8" name="CasellaDiTesto 17">
          <a:extLst>
            <a:ext uri="{FF2B5EF4-FFF2-40B4-BE49-F238E27FC236}">
              <a16:creationId xmlns:a16="http://schemas.microsoft.com/office/drawing/2014/main" id="{F10887AD-32F9-4711-B587-B59D361E04A5}"/>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9" name="CasellaDiTesto 18">
          <a:extLst>
            <a:ext uri="{FF2B5EF4-FFF2-40B4-BE49-F238E27FC236}">
              <a16:creationId xmlns:a16="http://schemas.microsoft.com/office/drawing/2014/main" id="{8D5449A3-1D07-4847-B7F4-016A29AAA1BC}"/>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a:extLst>
            <a:ext uri="{FF2B5EF4-FFF2-40B4-BE49-F238E27FC236}">
              <a16:creationId xmlns:a16="http://schemas.microsoft.com/office/drawing/2014/main" id="{42BD7B22-8D7F-4320-86BA-73D0768B07A2}"/>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a:extLst>
            <a:ext uri="{FF2B5EF4-FFF2-40B4-BE49-F238E27FC236}">
              <a16:creationId xmlns:a16="http://schemas.microsoft.com/office/drawing/2014/main" id="{CDDAA99C-48B8-4D29-97BD-F6A0006A5502}"/>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2E8ED260-C063-46BF-831C-62C652A3529A}"/>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52CFDF3E-7514-4F61-8A60-05C349BE815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77CFF2CD-5389-4787-A70A-8BB47B690297}"/>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5" name="CasellaDiTesto 24">
          <a:extLst>
            <a:ext uri="{FF2B5EF4-FFF2-40B4-BE49-F238E27FC236}">
              <a16:creationId xmlns:a16="http://schemas.microsoft.com/office/drawing/2014/main" id="{9034AEF7-4CAF-414E-BD9E-4ABBFE1ED8B2}"/>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6" name="CasellaDiTesto 25">
          <a:extLst>
            <a:ext uri="{FF2B5EF4-FFF2-40B4-BE49-F238E27FC236}">
              <a16:creationId xmlns:a16="http://schemas.microsoft.com/office/drawing/2014/main" id="{970B507D-F26A-4E3F-9780-F39E2F53CD1D}"/>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7" name="CasellaDiTesto 26">
          <a:extLst>
            <a:ext uri="{FF2B5EF4-FFF2-40B4-BE49-F238E27FC236}">
              <a16:creationId xmlns:a16="http://schemas.microsoft.com/office/drawing/2014/main" id="{93D9E386-CC27-4257-880F-B8AE39CF8A27}"/>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8" name="CasellaDiTesto 27">
          <a:extLst>
            <a:ext uri="{FF2B5EF4-FFF2-40B4-BE49-F238E27FC236}">
              <a16:creationId xmlns:a16="http://schemas.microsoft.com/office/drawing/2014/main" id="{8E6922BD-AC43-42F7-907F-CEF371882377}"/>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9" name="CasellaDiTesto 28">
          <a:extLst>
            <a:ext uri="{FF2B5EF4-FFF2-40B4-BE49-F238E27FC236}">
              <a16:creationId xmlns:a16="http://schemas.microsoft.com/office/drawing/2014/main" id="{2D84D65C-90CE-42DC-A067-DDF8B61334AA}"/>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4AF725C6-58A1-4532-9769-8269BC5B8675}"/>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C28A134E-2D71-4698-AD69-57B71060C9DE}"/>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146</xdr:row>
      <xdr:rowOff>47625</xdr:rowOff>
    </xdr:to>
    <xdr:sp macro="" textlink="">
      <xdr:nvSpPr>
        <xdr:cNvPr id="32" name="CasellaDiTesto 31">
          <a:extLst>
            <a:ext uri="{FF2B5EF4-FFF2-40B4-BE49-F238E27FC236}">
              <a16:creationId xmlns:a16="http://schemas.microsoft.com/office/drawing/2014/main" id="{9A9859A3-4639-4AAA-A62E-2C98DDB330F8}"/>
            </a:ext>
          </a:extLst>
        </xdr:cNvPr>
        <xdr:cNvSpPr txBox="1"/>
      </xdr:nvSpPr>
      <xdr:spPr>
        <a:xfrm>
          <a:off x="47625" y="387350"/>
          <a:ext cx="5111750" cy="24330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PARTITA DA AFFRONTARE A LIVELLO MENTALE CON TANTA TANTA TRANQUILLITA' E SERENITA': L'ANSIA, LA TENSIONE E IL TIMORE POSSONO SONO FREGARTI, LO ABBIAMO IMPARATO A NOSTRE SPESE NEGLI ANNI CERCHIAMO DI MINARE LE LORO CERTEZZE E FARGLI PAGARE LO SCOTTO DELL'ESPERIENZA. COME?  PARTIAMO FORTE, SOPRA RITMO, CHIUDIAMOLI LA IN FONDO, PORTIAMO UN PRESSING ALTO, COSI' GLI TOGLIAMO LA GIOCATA SEMPLICE IN IMPOSTAZIONE. E PROVIAMO AD ANDARE SOPRA DA SUBITO. LA RICETTA E' QUESTA QUI LA CONOSCIAMO: ANDIAMO SOPRA PER POI GESTIRLA COI NOSTRI RITMI.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PER TORNARE A CASA VITTORIOSI SERVONO TESTA CUORE LITRI DI SUDORE.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TANTA TESTA RAGAZZI. QUELLA CI VUOLE SEMPRE, SIA SE SAREMO SOPRA, COME CI E' CAPITATO SPESSO, MA ANCHE E SOPRATTUTTO SE DOVESSIMO ANDARE SOTTO.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SE OGNUNO DI VOI, CHI IN CAMPO CHI FUORI DA' OGGI IL MEGLIO DI SE, IO CI METTO LA MANO SUL FUOCO CHE QUALCOSA DI BUONO LO FAREMO.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PARTIRE A RAZZO, SOPRA RITMO, SCHIACCIAMOLI LA', CERCHIAMO DI PASSARE SUBITO IN VANTAGGIO. POI E' PIU' FACILE GESTIRE LA PARTITA.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PALLE INATTIVE LETALI SU CAMPI PICCOLI COSI: LORO SEGNANO MOLTO DA PALLA INATTIVA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CREDERE SU TUTTE LE PALLE ANCHE QUELLE CHE SEMBRANO PERSE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PIU' ATTENTI A LEGGERE LE SITUAZIONI IN NON POSSESSO, E SECONDE PALLE E' UNA SITUAZIONE IN CUI ULTIMAMENTE NON SIAMO SUL PEZZO, NON FACCIAMOCI SORPRENDERE OGGI.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DUE COSE SU DI LORO:    6 PARTITE TUTTE VINTE 12 FATTI 4 SUBITI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 MERI NUMERI DICONO CHE SONO SQUADRA TOSTA, MA CHE CONCEDE QUALCOSA.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FOSCO 4 GOL DA PRENDERE CON LE PINZE QUESTO QUA.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MA HANNO SEGNATO IN TANTI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FOSCO RIENTRA QUASI SEMPRE SUL SINISTRO, DA FUORI SONO MOLTO PERICOLOSI, HANNO DEI BEI TIRATORI.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LE SOLITE COSE CHE IN PARTITE COSI VANNO CURATE. I DETTAGLI: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NON VOGLIO CHE GIOCHIAMO PALLA CON LEGGEREZZA DIETRO OGGI SI SPAZZA NEL DUBBIO.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COME SEMPRE SARANNO </a:t>
          </a:r>
          <a:r>
            <a:rPr kumimoji="0" lang="it-IT" sz="1100" b="0" i="0" u="sng" strike="noStrike" kern="0" cap="none" spc="0" normalizeH="0" baseline="0" noProof="0">
              <a:ln>
                <a:noFill/>
              </a:ln>
              <a:solidFill>
                <a:prstClr val="black"/>
              </a:solidFill>
              <a:effectLst/>
              <a:uLnTx/>
              <a:uFillTx/>
              <a:latin typeface="+mn-lt"/>
              <a:ea typeface="+mn-ea"/>
              <a:cs typeface="+mn-cs"/>
            </a:rPr>
            <a:t>FONDAMENTALI LE SECONDE PALLE</a:t>
          </a:r>
          <a:r>
            <a:rPr kumimoji="0" lang="it-IT" sz="1100" b="0" i="0" u="none" strike="noStrike" kern="0" cap="none" spc="0" normalizeH="0" baseline="0" noProof="0">
              <a:ln>
                <a:noFill/>
              </a:ln>
              <a:solidFill>
                <a:prstClr val="black"/>
              </a:solidFill>
              <a:effectLst/>
              <a:uLnTx/>
              <a:uFillTx/>
              <a:latin typeface="+mn-lt"/>
              <a:ea typeface="+mn-ea"/>
              <a:cs typeface="+mn-cs"/>
            </a:rPr>
            <a:t>, E' UNA SITUAZIONE IN CUI ULTIMAMENTE NON SIAMO SUL PEZZO, NON FACCIAMOCI SORPRENDERE.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dire nel riscaldamento: SERVE UN ATTEGGIAMENTO VINCENTE , SERVIRA' </a:t>
          </a:r>
          <a:r>
            <a:rPr kumimoji="0" lang="it-IT" sz="1100" b="1" i="0" u="none" strike="noStrike" kern="0" cap="none" spc="0" normalizeH="0" baseline="0" noProof="0">
              <a:ln>
                <a:noFill/>
              </a:ln>
              <a:solidFill>
                <a:prstClr val="black"/>
              </a:solidFill>
              <a:effectLst/>
              <a:uLnTx/>
              <a:uFillTx/>
              <a:latin typeface="+mn-lt"/>
              <a:ea typeface="+mn-ea"/>
              <a:cs typeface="+mn-cs"/>
            </a:rPr>
            <a:t>TANTA CORSA </a:t>
          </a:r>
          <a:r>
            <a:rPr kumimoji="0" lang="it-IT" sz="1100" b="0" i="0" u="none" strike="noStrike" kern="0" cap="none" spc="0" normalizeH="0" baseline="0" noProof="0">
              <a:ln>
                <a:noFill/>
              </a:ln>
              <a:solidFill>
                <a:prstClr val="black"/>
              </a:solidFill>
              <a:effectLst/>
              <a:uLnTx/>
              <a:uFillTx/>
              <a:latin typeface="+mn-lt"/>
              <a:ea typeface="+mn-ea"/>
              <a:cs typeface="+mn-cs"/>
            </a:rPr>
            <a:t>, SERVIRA' </a:t>
          </a:r>
          <a:r>
            <a:rPr kumimoji="0" lang="it-IT" sz="1100" b="1" i="0" u="none" strike="noStrike" kern="0" cap="none" spc="0" normalizeH="0" baseline="0" noProof="0">
              <a:ln>
                <a:noFill/>
              </a:ln>
              <a:solidFill>
                <a:prstClr val="black"/>
              </a:solidFill>
              <a:effectLst/>
              <a:uLnTx/>
              <a:uFillTx/>
              <a:latin typeface="+mn-lt"/>
              <a:ea typeface="+mn-ea"/>
              <a:cs typeface="+mn-cs"/>
            </a:rPr>
            <a:t>SEMPLICITA'</a:t>
          </a:r>
          <a:r>
            <a:rPr kumimoji="0" lang="it-IT" sz="1100" b="0" i="0" u="none" strike="noStrike" kern="0" cap="none" spc="0" normalizeH="0" baseline="0" noProof="0">
              <a:ln>
                <a:noFill/>
              </a:ln>
              <a:solidFill>
                <a:prstClr val="black"/>
              </a:solidFill>
              <a:effectLst/>
              <a:uLnTx/>
              <a:uFillTx/>
              <a:latin typeface="+mn-lt"/>
              <a:ea typeface="+mn-ea"/>
              <a:cs typeface="+mn-cs"/>
            </a:rPr>
            <a:t> MA SOPRATTUTTO SERVIRA' </a:t>
          </a:r>
          <a:r>
            <a:rPr kumimoji="0" lang="it-IT" sz="1100" b="1" i="0" u="none" strike="noStrike" kern="0" cap="none" spc="0" normalizeH="0" baseline="0" noProof="0">
              <a:ln>
                <a:noFill/>
              </a:ln>
              <a:solidFill>
                <a:prstClr val="black"/>
              </a:solidFill>
              <a:effectLst/>
              <a:uLnTx/>
              <a:uFillTx/>
              <a:latin typeface="+mn-lt"/>
              <a:ea typeface="+mn-ea"/>
              <a:cs typeface="+mn-cs"/>
            </a:rPr>
            <a:t>TESTA</a:t>
          </a:r>
          <a:r>
            <a:rPr kumimoji="0" lang="it-IT" sz="1100" b="0" i="0" u="none" strike="noStrike" kern="0" cap="none" spc="0" normalizeH="0" baseline="0" noProof="0">
              <a:ln>
                <a:noFill/>
              </a:ln>
              <a:solidFill>
                <a:prstClr val="black"/>
              </a:solidFill>
              <a:effectLst/>
              <a:uLnTx/>
              <a:uFillTx/>
              <a:latin typeface="+mn-lt"/>
              <a:ea typeface="+mn-ea"/>
              <a:cs typeface="+mn-cs"/>
            </a:rPr>
            <a:t>. NON CADIAMO IN PROVOCAZIONI, NON PROVOCHIAMO. DIMOSTRIAMO LA NOSTRA SUPERIORITA' SOPRATTUTTO OGGI NON CADIAMO IN ATTEGGIAMENTI DA PERDENTI, MA </a:t>
          </a:r>
          <a:r>
            <a:rPr kumimoji="0" lang="it-IT" sz="1100" b="1" i="0" u="none" strike="noStrike" kern="0" cap="none" spc="0" normalizeH="0" baseline="0" noProof="0">
              <a:ln>
                <a:noFill/>
              </a:ln>
              <a:solidFill>
                <a:prstClr val="black"/>
              </a:solidFill>
              <a:effectLst/>
              <a:uLnTx/>
              <a:uFillTx/>
              <a:latin typeface="+mn-lt"/>
              <a:ea typeface="+mn-ea"/>
              <a:cs typeface="+mn-cs"/>
            </a:rPr>
            <a:t>METTIAMO A DISPOSIZIONE DEI COMPAGNI IL NOSTRO MEGLIO</a:t>
          </a:r>
          <a:r>
            <a:rPr kumimoji="0" lang="it-IT" sz="1100" b="0" i="0" u="none" strike="noStrike" kern="0" cap="none" spc="0" normalizeH="0" baseline="0" noProof="0">
              <a:ln>
                <a:noFill/>
              </a:ln>
              <a:solidFill>
                <a:prstClr val="black"/>
              </a:solidFill>
              <a:effectLst/>
              <a:uLnTx/>
              <a:uFillTx/>
              <a:latin typeface="+mn-lt"/>
              <a:ea typeface="+mn-ea"/>
              <a:cs typeface="+mn-cs"/>
            </a:rPr>
            <a:t>, LA' FUORI FATE QUELLO CHE SAPETE MA FATELO AL MEGLIO CHE POTETE, </a:t>
          </a:r>
          <a:r>
            <a:rPr kumimoji="0" lang="it-IT" sz="1100" b="1" i="0" u="none" strike="noStrike" kern="0" cap="none" spc="0" normalizeH="0" baseline="0" noProof="0">
              <a:ln>
                <a:noFill/>
              </a:ln>
              <a:solidFill>
                <a:prstClr val="black"/>
              </a:solidFill>
              <a:effectLst/>
              <a:uLnTx/>
              <a:uFillTx/>
              <a:latin typeface="+mn-lt"/>
              <a:ea typeface="+mn-ea"/>
              <a:cs typeface="+mn-cs"/>
            </a:rPr>
            <a:t>DATE TUTTO E ANCHE DI PIU</a:t>
          </a:r>
          <a:r>
            <a:rPr kumimoji="0" lang="it-IT" sz="1100" b="0" i="0" u="none" strike="noStrike" kern="0" cap="none" spc="0" normalizeH="0" baseline="0" noProof="0">
              <a:ln>
                <a:noFill/>
              </a:ln>
              <a:solidFill>
                <a:prstClr val="black"/>
              </a:solidFill>
              <a:effectLst/>
              <a:uLnTx/>
              <a:uFillTx/>
              <a:latin typeface="+mn-lt"/>
              <a:ea typeface="+mn-ea"/>
              <a:cs typeface="+mn-cs"/>
            </a:rPr>
            <a:t>' SE NECESSARIO. ADESSO E' TEMPO DI CORRERE E DI DARE TUTTO </a:t>
          </a:r>
          <a:r>
            <a:rPr kumimoji="0" lang="it-IT" sz="1100" b="0" i="0" u="sng" strike="noStrike" kern="0" cap="none" spc="0" normalizeH="0" baseline="0" noProof="0">
              <a:ln>
                <a:noFill/>
              </a:ln>
              <a:solidFill>
                <a:prstClr val="black"/>
              </a:solidFill>
              <a:effectLst/>
              <a:uLnTx/>
              <a:uFillTx/>
              <a:latin typeface="+mn-lt"/>
              <a:ea typeface="+mn-ea"/>
              <a:cs typeface="+mn-cs"/>
            </a:rPr>
            <a:t>SENZA ANSIE O TIMORI, QUELLI POSSONO SOLO FREGARCI. </a:t>
          </a:r>
          <a:r>
            <a:rPr kumimoji="0" lang="it-IT" sz="1100" b="0" i="0" u="none" strike="noStrike" kern="0" cap="none" spc="0" normalizeH="0" baseline="0" noProof="0">
              <a:ln>
                <a:noFill/>
              </a:ln>
              <a:solidFill>
                <a:prstClr val="black"/>
              </a:solidFill>
              <a:effectLst/>
              <a:uLnTx/>
              <a:uFillTx/>
              <a:latin typeface="+mn-lt"/>
              <a:ea typeface="+mn-ea"/>
              <a:cs typeface="+mn-cs"/>
            </a:rPr>
            <a:t>PERCIO' RESTATE SERENI, AIUTATEVI E LOTTATE SU TUTTE LE PALLE. </a:t>
          </a:r>
          <a:r>
            <a:rPr kumimoji="0" lang="it-IT" sz="1100" b="1" i="0" u="none" strike="noStrike" kern="0" cap="none" spc="0" normalizeH="0" baseline="0" noProof="0">
              <a:ln>
                <a:noFill/>
              </a:ln>
              <a:solidFill>
                <a:prstClr val="black"/>
              </a:solidFill>
              <a:effectLst/>
              <a:uLnTx/>
              <a:uFillTx/>
              <a:latin typeface="+mn-lt"/>
              <a:ea typeface="+mn-ea"/>
              <a:cs typeface="+mn-cs"/>
            </a:rPr>
            <a:t>SPUTATE L'ANIMA </a:t>
          </a:r>
          <a:r>
            <a:rPr kumimoji="0" lang="it-IT" sz="1100" b="0" i="0" u="none" strike="noStrike" kern="0" cap="none" spc="0" normalizeH="0" baseline="0" noProof="0">
              <a:ln>
                <a:noFill/>
              </a:ln>
              <a:solidFill>
                <a:prstClr val="black"/>
              </a:solidFill>
              <a:effectLst/>
              <a:uLnTx/>
              <a:uFillTx/>
              <a:latin typeface="+mn-lt"/>
              <a:ea typeface="+mn-ea"/>
              <a:cs typeface="+mn-cs"/>
            </a:rPr>
            <a:t>DAL PRIMO ALL'ULTIMO MINUTO, </a:t>
          </a:r>
          <a:r>
            <a:rPr kumimoji="0" lang="it-IT" sz="1100" b="1" i="0" u="none" strike="noStrike" kern="0" cap="none" spc="0" normalizeH="0" baseline="0" noProof="0">
              <a:ln>
                <a:noFill/>
              </a:ln>
              <a:solidFill>
                <a:prstClr val="black"/>
              </a:solidFill>
              <a:effectLst/>
              <a:uLnTx/>
              <a:uFillTx/>
              <a:latin typeface="+mn-lt"/>
              <a:ea typeface="+mn-ea"/>
              <a:cs typeface="+mn-cs"/>
            </a:rPr>
            <a:t>MANGIATE L'ERBA</a:t>
          </a:r>
          <a:r>
            <a:rPr kumimoji="0" lang="it-IT" sz="1100" b="0" i="0" u="none" strike="noStrike" kern="0" cap="none" spc="0" normalizeH="0" baseline="0" noProof="0">
              <a:ln>
                <a:noFill/>
              </a:ln>
              <a:solidFill>
                <a:prstClr val="black"/>
              </a:solidFill>
              <a:effectLst/>
              <a:uLnTx/>
              <a:uFillTx/>
              <a:latin typeface="+mn-lt"/>
              <a:ea typeface="+mn-ea"/>
              <a:cs typeface="+mn-cs"/>
            </a:rPr>
            <a:t>, LASCIATE MUSCOLI E POLMONI IN CAMPO E OTTERRETE QUELLO CHE MERITATE.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a:t>
          </a:r>
          <a:r>
            <a:rPr kumimoji="0" lang="it-IT" sz="1100" b="0" i="0" u="none" strike="noStrike" kern="0" cap="small" spc="0" normalizeH="0" baseline="0" noProof="0">
              <a:ln>
                <a:noFill/>
              </a:ln>
              <a:solidFill>
                <a:prstClr val="black"/>
              </a:solidFill>
              <a:effectLst/>
              <a:uLnTx/>
              <a:uFillTx/>
              <a:latin typeface="+mn-lt"/>
              <a:ea typeface="+mn-ea"/>
              <a:cs typeface="+mn-cs"/>
            </a:rPr>
            <a:t>SAMU/MAIC, RICCIO, KILLER, BARBIO/ VITTO, BES, AGNEI/ MERCA/ REGNO, FILLO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SAPPIAMO CHE SE CI ABBASSIAMO A RIDOSSO DELLA NOSTRA AREA SIAMO DESTINATI A SOFFRIRE E A CORRERE RISCHI. ERGO SE RIUSCIAMO STIAMO A DIFESA ALTA E SE RIUSCIAMO LI TENIAMO DI LA' E GIOCHIAMO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LAMPADINA ANZI, UN LAMPIONE SEMPRE ACCESO. DAVANTI HANNO GENTE BRAVA E PERICOLOSA. QUINDI DIETRO OGGI E' NECESSARIO ESSERE PERFETTI, PULITI E DECISI, </a:t>
          </a:r>
          <a:r>
            <a:rPr kumimoji="0" lang="it-IT" sz="1100" b="1" i="0" u="none" strike="noStrike" kern="0" cap="small" spc="0" normalizeH="0" baseline="0" noProof="0">
              <a:ln>
                <a:noFill/>
              </a:ln>
              <a:solidFill>
                <a:prstClr val="black"/>
              </a:solidFill>
              <a:effectLst/>
              <a:uLnTx/>
              <a:uFillTx/>
              <a:latin typeface="+mn-lt"/>
              <a:ea typeface="+mn-ea"/>
              <a:cs typeface="+mn-cs"/>
            </a:rPr>
            <a:t>NON CONCEDERE PUNIZIONI O METRI A QUESTA GENTE QUA, SCARICHI PRECISI, NESSUN TENTENNAMENTO O ESITAZIONE. L'ERRORE OGGI VIENE PUNITO, QUESTI NON PERDONANO NULLA</a:t>
          </a:r>
          <a:r>
            <a:rPr kumimoji="0" lang="it-IT" sz="1100" b="0" i="0" u="none" strike="noStrike" kern="0" cap="small" spc="0" normalizeH="0" baseline="0" noProof="0">
              <a:ln>
                <a:noFill/>
              </a:ln>
              <a:solidFill>
                <a:prstClr val="black"/>
              </a:solidFill>
              <a:effectLst/>
              <a:uLnTx/>
              <a:uFillTx/>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SCARICO E SE HO POSSIBILITA' MI PROPONGO (ANCHE SE SU STO CAMPETTO LA VEDO DURA)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SOLITE RACCOMANDAZIONI: ZERO RISCHI SOPRATTUTTO APPEN</a:t>
          </a:r>
          <a:r>
            <a:rPr kumimoji="0" lang="it-IT" sz="1100" b="1" i="0" u="none" strike="noStrike" kern="0" cap="small" spc="0" normalizeH="0" baseline="0" noProof="0">
              <a:ln>
                <a:noFill/>
              </a:ln>
              <a:solidFill>
                <a:prstClr val="black"/>
              </a:solidFill>
              <a:effectLst/>
              <a:uLnTx/>
              <a:uFillTx/>
              <a:latin typeface="+mn-lt"/>
              <a:ea typeface="+mn-ea"/>
              <a:cs typeface="+mn-cs"/>
            </a:rPr>
            <a:t>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  </a:t>
          </a:r>
          <a:r>
            <a:rPr kumimoji="0" lang="it-IT" sz="1100" b="0" i="0" u="none" strike="noStrike" kern="0" cap="small" spc="0" normalizeH="0" baseline="0" noProof="0">
              <a:ln>
                <a:noFill/>
              </a:ln>
              <a:solidFill>
                <a:prstClr val="black"/>
              </a:solidFill>
              <a:effectLst/>
              <a:uLnTx/>
              <a:uFillTx/>
              <a:latin typeface="+mn-lt"/>
              <a:ea typeface="+mn-ea"/>
              <a:cs typeface="+mn-cs"/>
            </a:rPr>
            <a:t>. SERVE GRINTA SERVE TANTA FISICITA' E INTELLIGENZA TATTICA. OGGI BISOGNA ESSERE AGGRESSIVI, PRESSARE ALTI E NON LASCIARE LO SCARICO O LA GIOCATA FACILE. , VIETATISSIMO FARSI TIRARE FUORI POSIZIONE. VITTO . PER IL RESTO CERCHIAMO DI SFRUTTARE LE DUE PUNTE E MERCA DIETRO LA LORO LINEA DI CENTROCAMPO.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VOGLIO USCITE IN PRESSING FATTE BENE, ALTE, PER METTERLI IN DIFFICOLTA IN COSTRUZIONE.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POSSESSO MERCA TI ABBASSI IN MEZZO ALLE DUE MEZZE CHE COSI POSSONO ALLARGARSI E RADDOPPIARE LA LORO ALA. .</a:t>
          </a:r>
          <a:endParaRPr kumimoji="0" lang="it-IT" sz="1100" b="0"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 REGNO PRIMA PUNTA FILLO CHE ATTACCA LA PROFONDITA</a:t>
          </a:r>
          <a:r>
            <a:rPr kumimoji="0" lang="it-IT" sz="1100" b="0" i="0" u="none" strike="noStrike" kern="0" cap="small" spc="0" normalizeH="0" baseline="0" noProof="0">
              <a:ln>
                <a:noFill/>
              </a:ln>
              <a:solidFill>
                <a:prstClr val="black"/>
              </a:solidFill>
              <a:effectLst/>
              <a:uLnTx/>
              <a:uFillTx/>
              <a:latin typeface="+mn-lt"/>
              <a:ea typeface="+mn-ea"/>
              <a:cs typeface="+mn-cs"/>
            </a:rPr>
            <a:t>. ACCIA PRIMA PUNTA, HANNO DUE CENTRALI FISICI.REGNO PROTEGGI PALLA E PRENDI FALLO, FILLO INVECE PRONTO A RICEVERE LA SPIZZATA DI TESTA....OGGI PROVIAMO A GIOCARE LUNGO RAGAZZI, CENTRAVANTI SPIZZATA O APPOGGIO PER MERCA E TIRO. MERCA  LAVORO DI RACCORDO: OGGI PIU' CHE MAI SCALI IN MEZZO AL CAMPO IN NON POSSESSO: VITTO DOVRA' SPESSO DARE UN OCCHIO A POMPA TRA LE LINEE.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PROFONDITA' LA CERCHIAMO SULLE FILLO . IN NON POSSESSO E' FONDAMENTALE PERO' CHE SI STIA TUTTI DIETRO ALLA LINEA DEL PALLONE.  LE DUE PUNTE SONO LE PRIME A DIFENDERE. QUINDI SPIRITO DI SACRIFICIO:  MERCA  VAI A INFASTIDIRE IL LORO VERTICE BASSO DI CC.</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NEL CASO IN CUI IL CENTRAVANTI RICEVA SPALLE  ALLA PORTA FILLO CHE TAGLI VERSO IL CENTRO. SE INVECE SI DOVESSE ARRIVARE SUL FONDO PER IL CROSS, ACCIA CHE ATTACCA CI VUOLE ESTREMA DISPONIBILITA' AL SACRIFICIO OGGI. TENETE SU' LA PALLA. GIOCATA SEMPLICE.  UNO-DUE E TIRI DA FUORI, CERCHIAMO LA CONCLUSIONE NELLO SPECCHIO QUANDO ABBIAMO LA POSSIBILITA’..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PALLE INATTIVE A SFAVORE RESTA SU'FILLO SE RECUPERIAMO PALLA PRONTI A SFRUTTARE LA RIPARTENZA.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BARBIO O AGNE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15" name="CasellaDiTesto 14">
          <a:extLst>
            <a:ext uri="{FF2B5EF4-FFF2-40B4-BE49-F238E27FC236}">
              <a16:creationId xmlns:a16="http://schemas.microsoft.com/office/drawing/2014/main" id="{00000000-0008-0000-0E00-00000F000000}"/>
            </a:ext>
          </a:extLst>
        </xdr:cNvPr>
        <xdr:cNvSpPr txBox="1"/>
      </xdr:nvSpPr>
      <xdr:spPr>
        <a:xfrm>
          <a:off x="47625" y="381000"/>
          <a:ext cx="5153025" cy="938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6" name="CasellaDiTesto 1">
          <a:extLst>
            <a:ext uri="{FF2B5EF4-FFF2-40B4-BE49-F238E27FC236}">
              <a16:creationId xmlns:a16="http://schemas.microsoft.com/office/drawing/2014/main" id="{00000000-0008-0000-0E00-000010000000}"/>
            </a:ext>
          </a:extLst>
        </xdr:cNvPr>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0E00-000011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8" name="CasellaDiTesto 17">
          <a:extLst>
            <a:ext uri="{FF2B5EF4-FFF2-40B4-BE49-F238E27FC236}">
              <a16:creationId xmlns:a16="http://schemas.microsoft.com/office/drawing/2014/main" id="{00000000-0008-0000-0E00-000012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9" name="CasellaDiTesto 18">
          <a:extLst>
            <a:ext uri="{FF2B5EF4-FFF2-40B4-BE49-F238E27FC236}">
              <a16:creationId xmlns:a16="http://schemas.microsoft.com/office/drawing/2014/main" id="{00000000-0008-0000-0E00-000013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a:extLst>
            <a:ext uri="{FF2B5EF4-FFF2-40B4-BE49-F238E27FC236}">
              <a16:creationId xmlns:a16="http://schemas.microsoft.com/office/drawing/2014/main" id="{00000000-0008-0000-0E00-000014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a:extLst>
            <a:ext uri="{FF2B5EF4-FFF2-40B4-BE49-F238E27FC236}">
              <a16:creationId xmlns:a16="http://schemas.microsoft.com/office/drawing/2014/main" id="{00000000-0008-0000-0E00-000015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7</xdr:col>
      <xdr:colOff>500062</xdr:colOff>
      <xdr:row>118</xdr:row>
      <xdr:rowOff>-1</xdr:rowOff>
    </xdr:to>
    <xdr:sp macro="" textlink="">
      <xdr:nvSpPr>
        <xdr:cNvPr id="22" name="CasellaDiTesto 21">
          <a:extLst>
            <a:ext uri="{FF2B5EF4-FFF2-40B4-BE49-F238E27FC236}">
              <a16:creationId xmlns:a16="http://schemas.microsoft.com/office/drawing/2014/main" id="{00000000-0008-0000-0E00-000016000000}"/>
            </a:ext>
          </a:extLst>
        </xdr:cNvPr>
        <xdr:cNvSpPr txBox="1"/>
      </xdr:nvSpPr>
      <xdr:spPr>
        <a:xfrm>
          <a:off x="47625" y="371477"/>
          <a:ext cx="4643437" cy="207025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FOCALIZZIAMOCI SU COSA MIGLIORARE DALLA PRESTAZIONE SCORSA: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APPROCCIO</a:t>
          </a:r>
          <a:r>
            <a:rPr lang="it-IT" sz="1100" b="0" i="0" u="none" strike="noStrike" baseline="0">
              <a:solidFill>
                <a:srgbClr val="000000"/>
              </a:solidFill>
              <a:latin typeface="Calibri"/>
            </a:rPr>
            <a:t>, E' MANCATA DA SUBITO LA CATTIVERIA, NON SO SE E' STATO PERCHE' SI E' SOTTOVALUTATO L'AVVERSARIO O COS'ALTRO, PERO' SE NON SI VA IN CAMPO CON L'ATTEGGIAMENTO CHE ABBIAMO AVUTO NEL SECONDO TEMPO SARA' SEMPRE DIFFICILISSIMO RIUSCIRE A VINCERE.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TROPPO NERVOSISMO</a:t>
          </a:r>
          <a:r>
            <a:rPr lang="it-IT" sz="1100" b="0" i="0" u="none" strike="noStrike" baseline="0">
              <a:solidFill>
                <a:srgbClr val="000000"/>
              </a:solidFill>
              <a:latin typeface="Calibri"/>
            </a:rPr>
            <a:t>, ANCHE TRA DI NOI. SONO SITUAZIONI CHE FACCIO FATICA A CAPIRE E CHE NON PORTANO A NULLA DI BUONO. BISOGNA AIUTARSI IN CAPO NON CRITICARSI.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MANCATE GIOCATE SEMPLICI E GEOMETRIE</a:t>
          </a:r>
          <a:r>
            <a:rPr lang="it-IT" sz="1100" b="0" i="0" u="none" strike="noStrike" baseline="0">
              <a:solidFill>
                <a:srgbClr val="000000"/>
              </a:solidFill>
              <a:latin typeface="Calibri"/>
            </a:rPr>
            <a:t>. </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OGGI ABBIAMO LA POSSIBILITA' DI RISCATTARCI A PATTO CHE NON SOTTOVALUTIAMO GLI AVVERSARI E FACCIAMO TESORO DI QUANTO ACCADUTO GIOVEDI'. PERCIO' VORREI CHE RIPARTISSIMO CON LO </a:t>
          </a:r>
          <a:r>
            <a:rPr lang="it-IT" sz="1100" b="1" i="0" u="none" strike="noStrike" baseline="0">
              <a:solidFill>
                <a:srgbClr val="000000"/>
              </a:solidFill>
              <a:latin typeface="Calibri"/>
            </a:rPr>
            <a:t>STESSO ATTEGGIAMENTO E LA VOGLIA MESSI IN CAMPO SECONDO TEMPO, QUINDI  ALTI DA SUBITO E GIRO PALLA FATTO VELOCE E A CAVALLO DEL CENTROCAMPO, VOGLIO CHE GIOCHIAMO PALLA NELLA LORO META' CAMPO E CHE SIAMO NOI A FARE LA PARTITA.</a:t>
          </a:r>
        </a:p>
        <a:p>
          <a:pPr algn="l" rtl="0">
            <a:defRPr sz="1000"/>
          </a:pPr>
          <a:r>
            <a:rPr lang="it-IT" sz="1100" b="0" i="0" u="none" strike="noStrike" baseline="0">
              <a:solidFill>
                <a:srgbClr val="000000"/>
              </a:solidFill>
              <a:latin typeface="Calibri"/>
            </a:rPr>
            <a:t>SOLITA CURA PARTICOLARE A DISTANZE TRA I REPARTI E A NON METTERCI IN DIFFICOLTA' DA SOLI CON GIOCATE CERVELLOTICHE IN FASE DI DISIMPEGNO. </a:t>
          </a:r>
        </a:p>
        <a:p>
          <a:pPr algn="l" rtl="0">
            <a:defRPr sz="1000"/>
          </a:pP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FORMAZIONE:  </a:t>
          </a:r>
          <a:r>
            <a:rPr lang="it-IT" sz="1100" b="0" i="0" u="none" strike="noStrike" baseline="0">
              <a:solidFill>
                <a:srgbClr val="000000"/>
              </a:solidFill>
              <a:latin typeface="Calibri"/>
            </a:rPr>
            <a:t>ROSSO/ ROBBY, NICO, BULGA, ABI/ WALLY, CAP, GUERRO/ LUCIO, VENTU, ERIS.</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DIFESA</a:t>
          </a:r>
          <a:r>
            <a:rPr lang="it-IT" sz="1100" b="0" i="0" u="none" strike="noStrike" baseline="0">
              <a:solidFill>
                <a:srgbClr val="000000"/>
              </a:solidFill>
              <a:latin typeface="Calibri"/>
            </a:rPr>
            <a:t>:  BULGA GUIDI TU LA DIFESA, QUINDI DIETRO RAGAZZI NICO E TERZINI, SEMPRE ORECCHIE E OCCHI AL FLACO. TIENI</a:t>
          </a:r>
          <a:r>
            <a:rPr lang="it-IT" sz="1100" b="1" i="0" u="none" strike="noStrike" baseline="0">
              <a:solidFill>
                <a:srgbClr val="000000"/>
              </a:solidFill>
              <a:latin typeface="Calibri"/>
            </a:rPr>
            <a:t> LA LINEA ALTA PIU' ALTA POSSIBILE</a:t>
          </a:r>
          <a:r>
            <a:rPr lang="it-IT" sz="1100" b="0" i="0" u="none" strike="noStrike" baseline="0">
              <a:solidFill>
                <a:srgbClr val="000000"/>
              </a:solidFill>
              <a:latin typeface="Calibri"/>
            </a:rPr>
            <a:t>, VOGLIO CHE LI TENIAMO DI LA' E GIOCHIAMO NELLA LORO META' CAMPO. IL GIRO PALLA VA FATTO VELOCE, QUINDI PASSAGGI DI PRIMA O DI SECONDA. SE TI CAPITA DI USCIRE PALLA AL PIEDE VOGLIO CHE SI FERMI IL CAP.</a:t>
          </a:r>
        </a:p>
        <a:p>
          <a:pPr algn="l" rtl="0">
            <a:defRPr sz="1000"/>
          </a:pPr>
          <a:r>
            <a:rPr lang="it-IT" sz="1100" b="0" i="0" u="none" strike="noStrike" baseline="0">
              <a:solidFill>
                <a:srgbClr val="000000"/>
              </a:solidFill>
              <a:latin typeface="Calibri"/>
            </a:rPr>
            <a:t>NICO MI RACCOMANDO, PULITO E DECISO COME SEMPRE.  </a:t>
          </a:r>
        </a:p>
        <a:p>
          <a:pPr algn="l" rtl="0">
            <a:defRPr sz="1000"/>
          </a:pPr>
          <a:r>
            <a:rPr lang="it-IT" sz="1100" b="1" i="0" u="none" strike="noStrike" baseline="0">
              <a:solidFill>
                <a:srgbClr val="000000"/>
              </a:solidFill>
              <a:latin typeface="Calibri"/>
            </a:rPr>
            <a:t>I TERZINI: COME SEMPRE DOPPIO COMPITO, SPINGERE E COPRIRE. </a:t>
          </a:r>
        </a:p>
        <a:p>
          <a:pPr algn="l" rtl="0">
            <a:defRPr sz="1000"/>
          </a:pPr>
          <a:r>
            <a:rPr lang="it-IT" sz="1100" b="1" i="0" u="none" strike="noStrike" baseline="0">
              <a:solidFill>
                <a:srgbClr val="000000"/>
              </a:solidFill>
              <a:latin typeface="Calibri"/>
            </a:rPr>
            <a:t>QUANDO GIOCHIAMO A TRE DAVANTI NON CI E' VIETATO SPINGERE, SI SCARICA SULL'ESTERNO SE CI VIENE INCONTRO E CI SI SOVRAPPONE, </a:t>
          </a:r>
          <a:r>
            <a:rPr lang="it-IT" sz="1100" b="0" i="0" u="none" strike="noStrike" baseline="0">
              <a:solidFill>
                <a:srgbClr val="000000"/>
              </a:solidFill>
              <a:latin typeface="Calibri"/>
            </a:rPr>
            <a:t>CON MOVIMENTI SENZA PALLA E </a:t>
          </a:r>
          <a:r>
            <a:rPr lang="it-IT" sz="1100" b="1" i="0" u="none" strike="noStrike" baseline="0">
              <a:solidFill>
                <a:srgbClr val="000000"/>
              </a:solidFill>
              <a:latin typeface="Calibri"/>
            </a:rPr>
            <a:t>SENZA PAURA.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VOGLIO ZERO RISCHI APPENA PARTITI FINCHE' NON ABBIAMO VISTO COME SI METTONO E LAMPADINA SEMPRE ACCESA, SOPRATTUTTO NEI FINALI DI TEMPO, E SULLE PALLE INATTIVE: DIFENDIAMO A UOMO, </a:t>
          </a:r>
          <a:r>
            <a:rPr lang="it-IT" sz="1100" b="0" i="0" u="none" strike="noStrike" baseline="0">
              <a:solidFill>
                <a:srgbClr val="000000"/>
              </a:solidFill>
              <a:latin typeface="Calibri"/>
            </a:rPr>
            <a:t>OGNUNO NE  BATTEZZA UNO E SE LO TIENE STRETTO.</a:t>
          </a:r>
        </a:p>
        <a:p>
          <a:pPr algn="l" rtl="0">
            <a:defRPr sz="1000"/>
          </a:pPr>
          <a:r>
            <a:rPr lang="it-IT" sz="1100" b="0" i="0" u="none" strike="noStrike" baseline="0">
              <a:solidFill>
                <a:srgbClr val="000000"/>
              </a:solidFill>
              <a:latin typeface="Calibri"/>
            </a:rPr>
            <a:t>FLACO SE SIAMO PRESSATI SI LANCIA LUNGO PER LE PUNTE, E A SPOT PROVIAMOLO LO STESSO IL LANCIO PER LA SPIZZATA DI VENTU CON ERIS O LUCIO CHE SI INSERISCONO.</a:t>
          </a:r>
          <a:endParaRPr lang="it-IT" sz="1100" b="1"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CENTROCAMPO</a:t>
          </a:r>
          <a:r>
            <a:rPr lang="it-IT" sz="1100" b="0" i="0" u="none" strike="noStrike" baseline="0">
              <a:solidFill>
                <a:srgbClr val="000000"/>
              </a:solidFill>
              <a:latin typeface="Calibri"/>
            </a:rPr>
            <a:t>:  CAP DETTI I TEMPI DELLA SQUADRA. SEI IL NOSTRO BARICENTRO. E' IN BASE ALLA TUA POSIZIONE CHE LA SQUADRA SI SBILANCIA, SI SCHIACCIA O REASTA EQUILIBRATA. MI RACCOMANDO QUANDO GIAN FA SALIRE LA DIFESA, ANCHE NOI DEL CENTROCAMPO DOBBIAMO SALIRE PER  </a:t>
          </a:r>
          <a:r>
            <a:rPr lang="it-IT" sz="1100" b="1" i="0" u="none" strike="noStrike" baseline="0">
              <a:solidFill>
                <a:srgbClr val="000000"/>
              </a:solidFill>
              <a:latin typeface="Calibri"/>
            </a:rPr>
            <a:t>MANTENERE LA DISTANZA GIUSTA TRA I REPARTI: </a:t>
          </a:r>
          <a:r>
            <a:rPr lang="it-IT" sz="1100" b="0" i="0" u="none" strike="noStrike" baseline="0">
              <a:solidFill>
                <a:srgbClr val="000000"/>
              </a:solidFill>
              <a:latin typeface="Calibri"/>
            </a:rPr>
            <a:t>DEVI FARE MOVIMENTI IN ORIZZONTALE (NON FARTI TIRARE FUORI POSIZIONE CON I TRE DAVANTI CI METTERESTI IN DIFFICOLTA') GIOCATE SEMPLICI E VELOCI, OGGI VOGLIO DA TE:</a:t>
          </a:r>
        </a:p>
        <a:p>
          <a:pPr algn="l" rtl="0">
            <a:defRPr sz="1000"/>
          </a:pPr>
          <a:r>
            <a:rPr lang="it-IT" sz="1100" b="1" i="0" u="none" strike="noStrike" baseline="0">
              <a:solidFill>
                <a:srgbClr val="000000"/>
              </a:solidFill>
              <a:latin typeface="Calibri"/>
            </a:rPr>
            <a:t>1)</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SPESSO IL CAMBIO CAMPO IN MANIERA VELOCE, DALLA PARTE DI CELLO E DI LUCIO</a:t>
          </a:r>
        </a:p>
        <a:p>
          <a:pPr algn="l" rtl="0">
            <a:defRPr sz="1000"/>
          </a:pPr>
          <a:r>
            <a:rPr lang="it-IT" sz="1100" b="1" i="0" u="none" strike="noStrike" baseline="0">
              <a:solidFill>
                <a:srgbClr val="000000"/>
              </a:solidFill>
              <a:latin typeface="Calibri"/>
            </a:rPr>
            <a:t>2) </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A VERTICALIZZARE PER I TAGLI DEI DUE ATTACCANTI ESTERNI DIETRO VENTU.</a:t>
          </a:r>
        </a:p>
        <a:p>
          <a:pPr algn="l" rtl="0">
            <a:defRPr sz="1000"/>
          </a:pPr>
          <a:r>
            <a:rPr lang="it-IT" sz="1100" b="0" i="0" u="none" strike="noStrike" baseline="0">
              <a:solidFill>
                <a:srgbClr val="000000"/>
              </a:solidFill>
              <a:latin typeface="Calibri"/>
            </a:rPr>
            <a:t>I DUE INTERNI, WALLY A DESTRA, GUERRO A SINISTRA: MUOVERSI CON INTELLIGENZA, SEMPRE UN OCCHIO AL CENTRO IN NON POSSESSO MA PRONTI A SCIVOLARE SULL'ESTERNO IN CASO DI BISOGNO. E' FONDAMENTALE, LO RIPETERO' SEMPRE, A CENTROCAMPO NON PERDERE PALLE BANALI SOPRATTUTTO SE UNO DEI TERZINI E' SALITO, SI RISCHIA SEMPRE LA RIPARTENZA. QUINDI UN'OCCHIO SEMPRE ALLE SPALLE. </a:t>
          </a:r>
        </a:p>
        <a:p>
          <a:pPr algn="l" rtl="0">
            <a:defRPr sz="1000"/>
          </a:pPr>
          <a:r>
            <a:rPr lang="it-IT" sz="1100" b="1" i="0" u="none" strike="noStrike" baseline="0">
              <a:solidFill>
                <a:srgbClr val="000000"/>
              </a:solidFill>
              <a:latin typeface="Calibri"/>
            </a:rPr>
            <a:t>LE GIOCATE SONO SEMPRE QUELLE.</a:t>
          </a:r>
        </a:p>
        <a:p>
          <a:pPr algn="l" rtl="0">
            <a:defRPr sz="1000"/>
          </a:pPr>
          <a:r>
            <a:rPr lang="it-IT" sz="1100" b="1" i="0" u="none" strike="noStrike" baseline="0">
              <a:solidFill>
                <a:srgbClr val="000000"/>
              </a:solidFill>
              <a:latin typeface="Calibri"/>
            </a:rPr>
            <a:t>- TAGLIO DELLA PUNTA ESTERNA NELLO SPAZIO DIETRO AL CENTRAVANTI QUANDO QUESTO VIENE INCONTRO A PRENDERE PALLA.</a:t>
          </a:r>
        </a:p>
        <a:p>
          <a:pPr algn="l" rtl="0">
            <a:defRPr sz="1000"/>
          </a:pPr>
          <a:r>
            <a:rPr lang="it-IT" sz="1100" b="1" i="0" u="none" strike="noStrike" baseline="0">
              <a:solidFill>
                <a:srgbClr val="000000"/>
              </a:solidFill>
              <a:latin typeface="Calibri"/>
            </a:rPr>
            <a:t>- SE LA PUNTA ESTERNA VIENE INCONTRO ALLA GIOCATA DEL TERZINO, QUESTO SI SOVRAPPONE, PER PORTARE VIA L'UOMO CHE SEGUE LA PUNTA. LA PUNTA POI PUO' GIOCARE SIOCARE SULL'INTERNO, O DUETTARE COL CENTRAVANTI, L'ALTRA PUNTA TAGLIA PRONTA A RICEVERE PALLA.</a:t>
          </a:r>
        </a:p>
        <a:p>
          <a:pPr algn="l" rtl="0">
            <a:defRPr sz="1000"/>
          </a:pPr>
          <a:r>
            <a:rPr lang="it-IT" sz="1100" b="1" i="0" u="none" strike="noStrike" baseline="0">
              <a:solidFill>
                <a:srgbClr val="000000"/>
              </a:solidFill>
              <a:latin typeface="Calibri"/>
            </a:rPr>
            <a:t>IN OGNI CASO, MAI BUTTARE VIA IL PALLONE, RICERCA COSTANTE DEL GIOCO PALLA A TERRA.</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ATTACCO</a:t>
          </a:r>
          <a:r>
            <a:rPr lang="it-IT" sz="1100" b="0" i="0" u="none" strike="noStrike" baseline="0">
              <a:solidFill>
                <a:srgbClr val="000000"/>
              </a:solidFill>
              <a:latin typeface="Calibri"/>
            </a:rPr>
            <a:t>:  </a:t>
          </a:r>
          <a:r>
            <a:rPr lang="it-IT" sz="1100" b="1" i="0" u="none" strike="noStrike" baseline="0">
              <a:solidFill>
                <a:srgbClr val="000000"/>
              </a:solidFill>
              <a:latin typeface="Calibri"/>
            </a:rPr>
            <a:t>VENTU PUNTO DI RIFERIMENTO, GIOCHI DA CENTRAVANTI QUINDI CONCENTRA I TUOI MOVIMENTI IN FASE CENTRALE, VIENI INCONTRO E SCARICA DI PRIMA SUGLI INTERNI.</a:t>
          </a:r>
          <a:r>
            <a:rPr lang="it-IT" sz="1100" b="0" i="0" u="none" strike="noStrike" baseline="0">
              <a:solidFill>
                <a:srgbClr val="000000"/>
              </a:solidFill>
              <a:latin typeface="Calibri"/>
            </a:rPr>
            <a:t> LUCIO E CELLO LARGHI TI TAGLIERANNO DIETRO. </a:t>
          </a:r>
        </a:p>
        <a:p>
          <a:pPr algn="l" rtl="0">
            <a:defRPr sz="1000"/>
          </a:pPr>
          <a:r>
            <a:rPr lang="it-IT" sz="1100" b="1" i="0" u="none" strike="noStrike" baseline="0">
              <a:solidFill>
                <a:srgbClr val="000000"/>
              </a:solidFill>
              <a:latin typeface="Calibri"/>
            </a:rPr>
            <a:t>DALLE PUNTE ESTERNE MI ASPETTO SOLITO LAVORO DI SACRIFICO CON COPERTURA A CENTROCAMPO IN FASE DI NON POSSESSO E SPINTA OFFENSIVA IN FASE DI POSSESSO, OGGI PIU' CHE MAI DATO CHE IL CAMPO E' AMPIO.</a:t>
          </a:r>
        </a:p>
        <a:p>
          <a:pPr algn="l" rtl="0">
            <a:defRPr sz="1000"/>
          </a:pPr>
          <a:r>
            <a:rPr lang="it-IT" sz="1100" b="0" i="0" u="none" strike="noStrike" baseline="0">
              <a:solidFill>
                <a:srgbClr val="000000"/>
              </a:solidFill>
              <a:latin typeface="Calibri"/>
            </a:rPr>
            <a:t>E' COME SEMPRE FONDAMENTALE IL MOVIMENTO SENZA PALLA. I MOVIMENTI CHE VOGLIO SONO SEMPLICI, INSERIMENTO DIETRO LA PUNTA CENTRALE PRONTI A RICEVERE PALLA IN PROFONDITA', E VENIRE A SPOT INCONTRO AL TERZINO A PRENDERE PALLA, PER GIOCARLA AL CENTROED IL TERZINO CHE SOVRAPPONE: APPOGGIO DI PRIMA RAGAZZI, VIENI INCONTRO, SCARICHI E VAI.</a:t>
          </a:r>
        </a:p>
        <a:p>
          <a:pPr algn="l" rtl="0">
            <a:defRPr sz="1000"/>
          </a:pPr>
          <a:r>
            <a:rPr lang="it-IT" sz="1100" b="0" i="0" u="none" strike="noStrike" baseline="0">
              <a:solidFill>
                <a:srgbClr val="000000"/>
              </a:solidFill>
              <a:latin typeface="Calibri"/>
            </a:rPr>
            <a:t>FONDAMENTALE: DOBBIAMO TENERE SU IL PALLONE, FACCIAMO RESPIRARE LA SQUADRA RAGAZZI. LI' DAVANTI RICORDATEVI CHE CON LA GIOCATA SEMPLICE SPESSO SI ARRIVA IN PORTA: ERIS </a:t>
          </a:r>
          <a:r>
            <a:rPr lang="it-IT" sz="1100" b="1" i="0" u="none" strike="noStrike" baseline="0">
              <a:solidFill>
                <a:srgbClr val="000000"/>
              </a:solidFill>
              <a:latin typeface="Calibri"/>
            </a:rPr>
            <a:t>UNO-DUE E TIRO, TRIANGOLO, TAGLIO FATTO BENE. DAL LIMITE SI TIRA. NEGLI ULTIMI 20/25 METRI VOGLIO IL DRIBBLING SENZA PAURA E LA FINALIZZAZIONE VELOCE CHE SIA IL CROSS, L'UNO-DUE O IL TIRO. </a:t>
          </a:r>
          <a:r>
            <a:rPr lang="it-IT" sz="1100" b="0" i="0" u="none" strike="noStrike" baseline="0">
              <a:solidFill>
                <a:srgbClr val="000000"/>
              </a:solidFill>
              <a:latin typeface="Calibri"/>
            </a:rPr>
            <a:t>RICORDIAMOCI CHE I PRIMI DIFENSORI SIETE VOI:  SUI CENTRALI ESCE VENTU MENTRE LUCIO E ERIS STAZIONANO TRA CENTRALI E TERZINI. VOGLIO QUESTA FASE FATTA AL MEGLIO PERCHE' PRIMA RECUPERIAMO PALLA MEGLIO E' E SE LO FACCIAMO IL PIU' ALTO POSSIBILE SIAMO PIU' VICINI ALLA LORO PORTA E PIU' LONTANI DALLA NOSTRA. </a:t>
          </a:r>
        </a:p>
        <a:p>
          <a:pPr algn="l" rtl="0">
            <a:defRPr sz="1000"/>
          </a:pPr>
          <a:r>
            <a:rPr lang="it-IT" sz="1100" b="0" i="0" u="none" strike="noStrike" baseline="0">
              <a:solidFill>
                <a:srgbClr val="000000"/>
              </a:solidFill>
              <a:latin typeface="Calibri"/>
            </a:rPr>
            <a:t>VENTU RIENTRI TU A SALTARE IN AREA SULLE PALLE INATTIVE A SFAVORE.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-RIGORI: ERIS/NICO</a:t>
          </a:r>
        </a:p>
        <a:p>
          <a:pPr algn="l" rtl="0">
            <a:defRPr sz="1000"/>
          </a:pPr>
          <a:r>
            <a:rPr lang="it-IT" sz="1100" b="0" i="0" u="none" strike="noStrike" baseline="0">
              <a:solidFill>
                <a:srgbClr val="000000"/>
              </a:solidFill>
              <a:latin typeface="Calibri"/>
            </a:rPr>
            <a:t>-PUNIZIONI:  DAL LIMITE ERIS, BULGA DA PIU' LONTANO</a:t>
          </a:r>
        </a:p>
        <a:p>
          <a:pPr algn="l" rtl="0">
            <a:defRPr sz="1000"/>
          </a:pPr>
          <a:r>
            <a:rPr lang="it-IT" sz="1100" b="0" i="0" u="none" strike="noStrike" baseline="0">
              <a:solidFill>
                <a:srgbClr val="000000"/>
              </a:solidFill>
              <a:latin typeface="Calibri"/>
            </a:rPr>
            <a:t>-ANGOLI: SCHEMA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CHI ESCE SI RICORDI DI </a:t>
          </a:r>
          <a:r>
            <a:rPr lang="it-IT" sz="1100" b="1" i="0" u="none" strike="noStrike" baseline="0">
              <a:solidFill>
                <a:srgbClr val="000000"/>
              </a:solidFill>
              <a:latin typeface="Calibri"/>
            </a:rPr>
            <a:t>DARE LE CONSEGNE </a:t>
          </a:r>
          <a:r>
            <a:rPr lang="it-IT" sz="1100" b="0" i="0" u="none" strike="noStrike" baseline="0">
              <a:solidFill>
                <a:srgbClr val="000000"/>
              </a:solidFill>
              <a:latin typeface="Calibri"/>
            </a:rPr>
            <a:t>A CHI ENTRA:  POSIZIONE  IN BARRIERA E CORNER IN ATTACCO.</a:t>
          </a:r>
        </a:p>
        <a:p>
          <a:pPr algn="l" rtl="0">
            <a:defRPr sz="1000"/>
          </a:pPr>
          <a:r>
            <a:rPr lang="it-IT" sz="1100" b="1" i="0" u="none" strike="noStrike" baseline="0">
              <a:solidFill>
                <a:srgbClr val="000000"/>
              </a:solidFill>
              <a:latin typeface="Calibri"/>
            </a:rPr>
            <a:t>DAI, UN BUON RISCALDAMENTO ADESSO!</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RACCOMANDAZIONI: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r>
            <a:rPr lang="it-IT" sz="1100" b="0" i="0" u="none" strike="noStrike" baseline="0">
              <a:solidFill>
                <a:srgbClr val="000000"/>
              </a:solidFill>
              <a:latin typeface="Calibri"/>
            </a:rPr>
            <a:t>. </a:t>
          </a:r>
        </a:p>
        <a:p>
          <a:pPr algn="l" rtl="0">
            <a:defRPr sz="1000"/>
          </a:pPr>
          <a:r>
            <a:rPr lang="it-IT" sz="1100" b="0" i="0" u="none" strike="noStrike" baseline="0">
              <a:solidFill>
                <a:srgbClr val="000000"/>
              </a:solidFill>
              <a:latin typeface="Calibri"/>
            </a:rPr>
            <a:t>RIMESSE LATERALI A SFAVORE: ATTACCATI, NON A DUE METRI</a:t>
          </a:r>
        </a:p>
        <a:p>
          <a:pPr algn="l" rtl="0">
            <a:defRPr sz="1000"/>
          </a:pPr>
          <a:r>
            <a:rPr lang="it-IT" sz="1100" b="0" i="0" u="none" strike="noStrike" baseline="0">
              <a:solidFill>
                <a:srgbClr val="000000"/>
              </a:solidFill>
              <a:latin typeface="Calibri"/>
            </a:rPr>
            <a:t>RIMESSE LATERALI A FAVORE OLTRE LA META' CAMPO: SI PUO' PROVARE ANCHE  UNO-DUE E CAMBIO CAMPO .</a:t>
          </a:r>
        </a:p>
        <a:p>
          <a:pPr algn="l" rtl="0">
            <a:defRPr sz="1000"/>
          </a:pPr>
          <a:r>
            <a:rPr lang="it-IT" sz="1100" b="0" i="0" u="none" strike="noStrike" baseline="0">
              <a:solidFill>
                <a:srgbClr val="000000"/>
              </a:solidFill>
              <a:latin typeface="Calibri"/>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algn="l" rtl="0">
            <a:defRPr sz="1000"/>
          </a:pPr>
          <a:endParaRPr lang="it-IT" sz="1100" b="0" i="0" u="none" strike="noStrike" baseline="0">
            <a:solidFill>
              <a:srgbClr val="000000"/>
            </a:solidFill>
            <a:latin typeface="Calibri"/>
          </a:endParaRPr>
        </a:p>
        <a:p>
          <a:pPr algn="l" rtl="0">
            <a:defRPr sz="1000"/>
          </a:pPr>
          <a:r>
            <a:rPr lang="it-IT" sz="1100" b="1" i="0" u="sng" strike="noStrike" baseline="0">
              <a:solidFill>
                <a:srgbClr val="000000"/>
              </a:solidFill>
              <a:latin typeface="Calibri"/>
            </a:rPr>
            <a:t>INTERVALLO: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CALI DI CONCENTRAZIONE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FURBIZIA, GUADAGNIAMO CALCI PIAZZATI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DAVANTI TENIAMO SU QUALCHE PALLA E FACCIAMO RESPIRARE LA SQUADRA</a:t>
          </a:r>
        </a:p>
        <a:p>
          <a:pPr algn="l" rtl="0">
            <a:defRPr sz="1000"/>
          </a:pPr>
          <a:r>
            <a:rPr lang="it-IT" sz="1100" b="1" i="0" u="none" strike="noStrike" baseline="0">
              <a:solidFill>
                <a:srgbClr val="000000"/>
              </a:solidFill>
              <a:latin typeface="Calibri"/>
            </a:rPr>
            <a:t>NON ABBASSARSI TROPPO SE NO SI SOFFRE COME A CADE'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INTERDIZIONE PIU' DECISA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CENTRARE LO SPECCHIO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RALLENTARE O ACCELERARE IL RITMO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SOTTO O PARI: RICORDARE RECUPERI CON OPPSEN</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SOPRA: RICORDARE COL SALVATERRA PAREGGIO LORO</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0E00-000017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0E00-000018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0E00-000019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0E00-00001A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118</xdr:row>
      <xdr:rowOff>95249</xdr:rowOff>
    </xdr:to>
    <xdr:sp macro="" textlink="">
      <xdr:nvSpPr>
        <xdr:cNvPr id="27" name="CasellaDiTesto 26">
          <a:extLst>
            <a:ext uri="{FF2B5EF4-FFF2-40B4-BE49-F238E27FC236}">
              <a16:creationId xmlns:a16="http://schemas.microsoft.com/office/drawing/2014/main" id="{00000000-0008-0000-0E00-00001B000000}"/>
            </a:ext>
          </a:extLst>
        </xdr:cNvPr>
        <xdr:cNvSpPr txBox="1"/>
      </xdr:nvSpPr>
      <xdr:spPr>
        <a:xfrm>
          <a:off x="47625" y="371475"/>
          <a:ext cx="5131594" cy="207978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RAGAZZI TESTA QUI E' DA QUESTE PARTITE CHE  SI SNODA IL CAMPIONATO E CHE PASSA IL PROCESSO DI CRESCITA DI UNA SQUADRA: SE VOGLIAMO MIGLIORARE BISOGNA CHE FACCIAMO TESORO DEGLI ERRORI COMMESSI FIN QUI, NON RIPETERLI, VUOL DIRE AVERE IMPARATO LA LEZIONE.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DA UN PAIO DI ANNI SIAMO ARRIVATI AD UN LIVELLO MOLTO ALTO ORMAI E BISOGNA GUARDARE IL PELO NELL'UOVO, POSSIAMO MIGLIORARE: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a:t>
          </a:r>
          <a:r>
            <a:rPr kumimoji="0" lang="it-IT" sz="1100" b="1" i="0" u="none" strike="noStrike" kern="0" cap="none" spc="0" normalizeH="0" baseline="0" noProof="0">
              <a:ln>
                <a:noFill/>
              </a:ln>
              <a:solidFill>
                <a:srgbClr val="000000"/>
              </a:solidFill>
              <a:effectLst/>
              <a:uLnTx/>
              <a:uFillTx/>
              <a:latin typeface="+mn-lt"/>
              <a:ea typeface="+mn-ea"/>
              <a:cs typeface="+mn-cs"/>
            </a:rPr>
            <a:t>APPROCCIO CORRETTO </a:t>
          </a:r>
          <a:r>
            <a:rPr kumimoji="0" lang="it-IT" sz="1100" b="0" i="0" u="none" strike="noStrike" kern="0" cap="none" spc="0" normalizeH="0" baseline="0" noProof="0">
              <a:ln>
                <a:noFill/>
              </a:ln>
              <a:solidFill>
                <a:srgbClr val="000000"/>
              </a:solidFill>
              <a:effectLst/>
              <a:uLnTx/>
              <a:uFillTx/>
              <a:latin typeface="+mn-lt"/>
              <a:ea typeface="+mn-ea"/>
              <a:cs typeface="+mn-cs"/>
            </a:rPr>
            <a:t>DAL RISCALDAMENTO, CONCENTRAZIONE RIVOLTA SUBITO A QUELLO CHE CI ASPETTA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a:t>
          </a:r>
          <a:r>
            <a:rPr kumimoji="0" lang="it-IT" sz="1100" b="1" i="0" u="none" strike="noStrike" kern="0" cap="none" spc="0" normalizeH="0" baseline="0" noProof="0">
              <a:ln>
                <a:noFill/>
              </a:ln>
              <a:solidFill>
                <a:srgbClr val="000000"/>
              </a:solidFill>
              <a:effectLst/>
              <a:uLnTx/>
              <a:uFillTx/>
              <a:latin typeface="+mn-lt"/>
              <a:ea typeface="+mn-ea"/>
              <a:cs typeface="+mn-cs"/>
            </a:rPr>
            <a:t>PARTENZA FORTE</a:t>
          </a:r>
          <a:r>
            <a:rPr kumimoji="0" lang="it-IT" sz="1100" b="0" i="0" u="none" strike="noStrike" kern="0" cap="none" spc="0" normalizeH="0" baseline="0" noProof="0">
              <a:ln>
                <a:noFill/>
              </a:ln>
              <a:solidFill>
                <a:srgbClr val="000000"/>
              </a:solidFill>
              <a:effectLst/>
              <a:uLnTx/>
              <a:uFillTx/>
              <a:latin typeface="+mn-lt"/>
              <a:ea typeface="+mn-ea"/>
              <a:cs typeface="+mn-cs"/>
            </a:rPr>
            <a:t>, NON REGALIAMO MINUTI.</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-SOPRATTUTTO SE CAPITERA' DI ESSERE IN VANTAGGIO NON DEVE CAMBIARE NULLA A </a:t>
          </a:r>
          <a:r>
            <a:rPr kumimoji="0" lang="it-IT" sz="1100" b="1" i="0" u="none" strike="noStrike" kern="0" cap="none" spc="0" normalizeH="0" baseline="0" noProof="0">
              <a:ln>
                <a:noFill/>
              </a:ln>
              <a:solidFill>
                <a:srgbClr val="000000"/>
              </a:solidFill>
              <a:effectLst/>
              <a:uLnTx/>
              <a:uFillTx/>
              <a:latin typeface="+mn-lt"/>
              <a:ea typeface="+mn-ea"/>
              <a:cs typeface="+mn-cs"/>
            </a:rPr>
            <a:t>LIVELLO DI TESTA E DI GRINTA</a:t>
          </a:r>
          <a:r>
            <a:rPr kumimoji="0" lang="it-IT" sz="1100" b="0" i="0" u="none" strike="noStrike" kern="0" cap="none" spc="0" normalizeH="0" baseline="0" noProof="0">
              <a:ln>
                <a:noFill/>
              </a:ln>
              <a:solidFill>
                <a:srgbClr val="000000"/>
              </a:solidFill>
              <a:effectLst/>
              <a:uLnTx/>
              <a:uFillTx/>
              <a:latin typeface="+mn-lt"/>
              <a:ea typeface="+mn-ea"/>
              <a:cs typeface="+mn-cs"/>
            </a:rPr>
            <a:t>, ANZI VISTI I PRECEDENTI NOSTRI BISOGNA METTERCI QUALCOSA IN PIU'</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-VORREI VEDERE UNA </a:t>
          </a:r>
          <a:r>
            <a:rPr kumimoji="0" lang="it-IT" sz="1100" b="1" i="0" u="none" strike="noStrike" kern="0" cap="none" spc="0" normalizeH="0" baseline="0" noProof="0">
              <a:ln>
                <a:noFill/>
              </a:ln>
              <a:solidFill>
                <a:srgbClr val="000000"/>
              </a:solidFill>
              <a:effectLst/>
              <a:uLnTx/>
              <a:uFillTx/>
              <a:latin typeface="+mn-lt"/>
              <a:ea typeface="+mn-ea"/>
              <a:cs typeface="+mn-cs"/>
            </a:rPr>
            <a:t>GESTIONE INTELLIGENTE </a:t>
          </a:r>
          <a:r>
            <a:rPr kumimoji="0" lang="it-IT" sz="1100" b="0" i="0" u="none" strike="noStrike" kern="0" cap="none" spc="0" normalizeH="0" baseline="0" noProof="0">
              <a:ln>
                <a:noFill/>
              </a:ln>
              <a:solidFill>
                <a:srgbClr val="000000"/>
              </a:solidFill>
              <a:effectLst/>
              <a:uLnTx/>
              <a:uFillTx/>
              <a:latin typeface="+mn-lt"/>
              <a:ea typeface="+mn-ea"/>
              <a:cs typeface="+mn-cs"/>
            </a:rPr>
            <a:t>DEI TEMPI DI GIOCO.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a:t>
          </a:r>
          <a:r>
            <a:rPr kumimoji="0" lang="it-IT" sz="1100" b="1" i="0" u="none" strike="noStrike" kern="0" cap="none" spc="0" normalizeH="0" baseline="0" noProof="0">
              <a:ln>
                <a:noFill/>
              </a:ln>
              <a:solidFill>
                <a:srgbClr val="000000"/>
              </a:solidFill>
              <a:effectLst/>
              <a:uLnTx/>
              <a:uFillTx/>
              <a:latin typeface="+mn-lt"/>
              <a:ea typeface="+mn-ea"/>
              <a:cs typeface="+mn-cs"/>
            </a:rPr>
            <a:t>PARLARSI DI PIU</a:t>
          </a:r>
          <a:r>
            <a:rPr kumimoji="0" lang="it-IT" sz="1100" b="0" i="0" u="none" strike="noStrike" kern="0" cap="none" spc="0" normalizeH="0" baseline="0" noProof="0">
              <a:ln>
                <a:noFill/>
              </a:ln>
              <a:solidFill>
                <a:srgbClr val="000000"/>
              </a:solidFill>
              <a:effectLst/>
              <a:uLnTx/>
              <a:uFillTx/>
              <a:latin typeface="+mn-lt"/>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it-IT" sz="1100" b="0" u="none" cap="small" baseline="0">
              <a:solidFill>
                <a:schemeClr val="dk1"/>
              </a:solidFill>
              <a:latin typeface="+mn-lt"/>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it-IT" sz="1100" b="0" u="none" cap="small" baseline="0">
              <a:solidFill>
                <a:schemeClr val="dk1"/>
              </a:solidFill>
              <a:latin typeface="+mn-lt"/>
              <a:ea typeface="+mn-ea"/>
              <a:cs typeface="+mn-cs"/>
            </a:rPr>
            <a:t>PER TROVARE LA SUPERIORITA' </a:t>
          </a:r>
          <a:r>
            <a:rPr lang="it-IT" sz="1100" b="1" u="none" cap="small" baseline="0">
              <a:solidFill>
                <a:schemeClr val="dk1"/>
              </a:solidFill>
              <a:latin typeface="+mn-lt"/>
              <a:ea typeface="+mn-ea"/>
              <a:cs typeface="+mn-cs"/>
            </a:rPr>
            <a:t>FONDAMENTALE GIOCARE A DUE TOCCHI E CERCARE L'AMPIEZZA DI CAMPO. SECONDE PALLE, FURBIZIA, PRENDERE PUNIZIONI IMPORTANTI (E NON CONCEDERLE, ANCHE LONTANO DAL LIMITE)</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it-IT" sz="1100" b="1" u="none" cap="small" baseline="0">
              <a:solidFill>
                <a:schemeClr val="dk1"/>
              </a:solidFill>
              <a:latin typeface="+mn-lt"/>
              <a:ea typeface="+mn-ea"/>
              <a:cs typeface="+mn-cs"/>
            </a:rPr>
            <a:t>TIRARE SE C'E' LA POSSIBILITA'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  </a:t>
          </a:r>
          <a:r>
            <a:rPr lang="it-IT" sz="1100" b="0" u="none" cap="small" baseline="0">
              <a:solidFill>
                <a:schemeClr val="dk1"/>
              </a:solidFill>
              <a:latin typeface="+mn-lt"/>
              <a:ea typeface="+mn-ea"/>
              <a:cs typeface="+mn-cs"/>
            </a:rPr>
            <a:t>CARNEVALI/ MAIC, RICCIO, MEGLIO, BARBIO/ FILLO, VITTO, BES, BONNI/ DEBIA, REGNO.</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VORREI UN PRESSING ALTO, CI STIAMO ABITUANDO AD AGGREDIRE GLI AVVERSARI NELLA LORO META'</a:t>
          </a:r>
          <a:r>
            <a:rPr lang="it-IT" sz="1100" u="none" cap="small" baseline="0">
              <a:solidFill>
                <a:schemeClr val="dk1"/>
              </a:solidFill>
              <a:latin typeface="+mn-lt"/>
              <a:ea typeface="+mn-ea"/>
              <a:cs typeface="+mn-cs"/>
            </a:rPr>
            <a:t>. IL PRESSING SE FATTO VA FATTO IN MANIERA INTELLIGENTE, SE PARTE ALLORA BISOGNA CHE SI ACCORCI TUTTI. </a:t>
          </a:r>
        </a:p>
        <a:p>
          <a:endParaRPr lang="it-IT" sz="1100" u="none" cap="small" baseline="0">
            <a:solidFill>
              <a:schemeClr val="dk1"/>
            </a:solidFill>
            <a:latin typeface="+mn-lt"/>
            <a:ea typeface="+mn-ea"/>
            <a:cs typeface="+mn-cs"/>
          </a:endParaRPr>
        </a:p>
        <a:p>
          <a:pPr eaLnBrk="1" fontAlgn="auto" latinLnBrk="0" hangingPunct="1"/>
          <a:r>
            <a:rPr lang="it-IT" sz="1100" b="1" i="0" cap="small" baseline="0">
              <a:solidFill>
                <a:schemeClr val="dk1"/>
              </a:solidFill>
              <a:effectLst/>
              <a:latin typeface="+mn-lt"/>
              <a:ea typeface="+mn-ea"/>
              <a:cs typeface="+mn-cs"/>
            </a:rPr>
            <a:t>DIFESA:</a:t>
          </a:r>
          <a:r>
            <a:rPr lang="it-IT" sz="1100" b="0" i="0" cap="small" baseline="0">
              <a:solidFill>
                <a:schemeClr val="dk1"/>
              </a:solidFill>
              <a:effectLst/>
              <a:latin typeface="+mn-lt"/>
              <a:ea typeface="+mn-ea"/>
              <a:cs typeface="+mn-cs"/>
            </a:rPr>
            <a:t>  OGGI OLTRE A NON ABBASSARE LA LINEA  E' FONDAMENTALE NON ABBASSARE L'ATTENZIONE. GIOCHIAMO NELLA LORO META' CAMPO. BISOGNA CHE CI SFORZIAMO DI ACCORCIARE E SALIRE NON APPENA C'E' LA POSSIBILITA', VOGLIO UNA SQUADRA CORTA.  VIETATO FAR RIMBALZARE LA PALLA POSSIBILMENTE.</a:t>
          </a:r>
          <a:endParaRPr lang="it-IT">
            <a:effectLst/>
          </a:endParaRPr>
        </a:p>
        <a:p>
          <a:pPr eaLnBrk="1" fontAlgn="auto" latinLnBrk="0" hangingPunct="1"/>
          <a:r>
            <a:rPr lang="it-IT" sz="1100" b="0" i="0" cap="small" baseline="0">
              <a:solidFill>
                <a:schemeClr val="dk1"/>
              </a:solidFill>
              <a:effectLst/>
              <a:latin typeface="+mn-lt"/>
              <a:ea typeface="+mn-ea"/>
              <a:cs typeface="+mn-cs"/>
            </a:rPr>
            <a:t>TENIAMO LA LINEA A CENTROCAMPO,. OKKIO AL GIRO PALLA SE LO FACCIAMO VA FATTO VELOCE VELOCE, QUINDI PASSAGGI DI PRIMA O DI SECONDA AL MASSIMO FINALIZZATO A CREARE SUPERIORITA’. </a:t>
          </a:r>
          <a:endParaRPr lang="it-IT">
            <a:effectLst/>
          </a:endParaRPr>
        </a:p>
        <a:p>
          <a:pPr eaLnBrk="1" fontAlgn="auto" latinLnBrk="0" hangingPunct="1"/>
          <a:r>
            <a:rPr lang="it-IT" sz="1100" b="0" i="0" cap="small" baseline="0">
              <a:solidFill>
                <a:schemeClr val="dk1"/>
              </a:solidFill>
              <a:effectLst/>
              <a:latin typeface="+mn-lt"/>
              <a:ea typeface="+mn-ea"/>
              <a:cs typeface="+mn-cs"/>
            </a:rPr>
            <a:t>COME SEMPRE ZERO RISCHI E LAMPADINA SEMPRE ACCESA, MASSIMA ATTENZIONE IN MARCATURA E NEI FINALI DI TEMPO, OCCHI E ORECCHIE APERTI SULLE PALLE INATTIVE, OGNUNO BATTEZZA UN UOMO E SE LO TIENE STRETTO. </a:t>
          </a:r>
          <a:endParaRPr lang="it-IT">
            <a:effectLst/>
          </a:endParaRPr>
        </a:p>
        <a:p>
          <a:pPr eaLnBrk="1" fontAlgn="auto" latinLnBrk="0" hangingPunct="1"/>
          <a:r>
            <a:rPr lang="it-IT" sz="1100" b="0" i="0" cap="small" baseline="0">
              <a:solidFill>
                <a:schemeClr val="dk1"/>
              </a:solidFill>
              <a:effectLst/>
              <a:latin typeface="+mn-lt"/>
              <a:ea typeface="+mn-ea"/>
              <a:cs typeface="+mn-cs"/>
            </a:rPr>
            <a:t>VOGLIO SEMPRE UNO CHE ACCORCI SULLA RESPINTA DEL PORTIERE SULLE PUNIZIONI.</a:t>
          </a:r>
          <a:endParaRPr lang="it-IT">
            <a:effectLst/>
          </a:endParaRPr>
        </a:p>
        <a:p>
          <a:pPr eaLnBrk="1" fontAlgn="auto" latinLnBrk="0" hangingPunct="1"/>
          <a:r>
            <a:rPr lang="it-IT" sz="1100" b="0" i="0" cap="small" baseline="0">
              <a:solidFill>
                <a:schemeClr val="dk1"/>
              </a:solidFill>
              <a:effectLst/>
              <a:latin typeface="+mn-lt"/>
              <a:ea typeface="+mn-ea"/>
              <a:cs typeface="+mn-cs"/>
            </a:rPr>
            <a:t>IN ZONA AREA DI RIGORE NON VOGLIO SCIVOLATE  SE NON SONO SICURO DI PRENDERE PALLA/UOMO, IN AREA ANCOR MENO: QUANDO HAI IL CULO PER TERRA SEI MORTO, IN PIEDI PUOI SEMPRE RECUPERARE. </a:t>
          </a:r>
          <a:endParaRPr lang="it-IT">
            <a:effectLst/>
          </a:endParaRPr>
        </a:p>
        <a:p>
          <a:r>
            <a:rPr lang="it-IT" sz="1100" b="0" i="0" cap="small" baseline="0">
              <a:solidFill>
                <a:schemeClr val="dk1"/>
              </a:solidFill>
              <a:effectLst/>
              <a:latin typeface="+mn-lt"/>
              <a:ea typeface="+mn-ea"/>
              <a:cs typeface="+mn-cs"/>
            </a:rPr>
            <a:t>E NON CONCEDIAMO PUNIZIONI DEL CAZZO EH. </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pPr rtl="0"/>
          <a:endParaRPr lang="it-IT">
            <a:effectLst/>
          </a:endParaRPr>
        </a:p>
        <a:p>
          <a:pPr eaLnBrk="1" fontAlgn="auto" latinLnBrk="0" hangingPunct="1"/>
          <a:r>
            <a:rPr lang="it-IT" sz="1100" b="0" i="0" cap="small" baseline="0">
              <a:solidFill>
                <a:schemeClr val="dk1"/>
              </a:solidFill>
              <a:effectLst/>
              <a:latin typeface="+mn-lt"/>
              <a:ea typeface="+mn-ea"/>
              <a:cs typeface="+mn-cs"/>
            </a:rPr>
            <a:t>CENTROCAMPO:  DAI CENTROCAMPISTI  VOGLIO PULIZIA, GEOMETRIA E SERENITA', SPAZI APERTI CON UN TOCCO, CERCHIAMO LA SUPERIORITA' SULLE FASCE CON APERTURE VELOCI, VOGLIO SUPPORTO NELL'IMPOSTAZIONE, TOGLIENDO ANSIA AI DIFENSORI, MA NON VENIRE BASSI A PRENDER PALLA.</a:t>
          </a:r>
          <a:endParaRPr lang="it-IT">
            <a:effectLst/>
          </a:endParaRPr>
        </a:p>
        <a:p>
          <a:pPr eaLnBrk="1" fontAlgn="auto" latinLnBrk="0" hangingPunct="1"/>
          <a:r>
            <a:rPr lang="it-IT" sz="1100" b="0" i="0" cap="small" baseline="0">
              <a:solidFill>
                <a:schemeClr val="dk1"/>
              </a:solidFill>
              <a:effectLst/>
              <a:latin typeface="+mn-lt"/>
              <a:ea typeface="+mn-ea"/>
              <a:cs typeface="+mn-cs"/>
            </a:rPr>
            <a:t>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endParaRPr lang="it-IT">
            <a:effectLst/>
          </a:endParaRPr>
        </a:p>
        <a:p>
          <a:pPr eaLnBrk="1" fontAlgn="auto" latinLnBrk="0" hangingPunct="1"/>
          <a:r>
            <a:rPr lang="it-IT" sz="1100" b="0" i="0" cap="small" baseline="0">
              <a:solidFill>
                <a:schemeClr val="dk1"/>
              </a:solidFill>
              <a:effectLst/>
              <a:latin typeface="+mn-lt"/>
              <a:ea typeface="+mn-ea"/>
              <a:cs typeface="+mn-cs"/>
            </a:rPr>
            <a:t>LE ALI APERTE IN POSSESSO MENTRE IN NON POSSESSO  STRINGERANNO UNA DECINA DI METRI DENTRO IL CAMPO PER NON LASCIARE LA SUPERIORITA' A LORO CON LE MEZZE.</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MANTENERE LE DISTANZE TRA I REPARTI E IN COPERTURA.</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NON PERDERE PALLE BANALI SOPRATTUTTO IN DISIMPEGNO SERVE PRECISIONE. PROVIAMO IL CAMBIO CAMPO PER SFRUTTARE LE ALI</a:t>
          </a:r>
          <a:endParaRPr lang="it-IT">
            <a:effectLst/>
          </a:endParaRPr>
        </a:p>
        <a:p>
          <a:pPr eaLnBrk="1" fontAlgn="auto" latinLnBrk="0" hangingPunct="1"/>
          <a:r>
            <a:rPr lang="it-IT" sz="1100" b="0" i="0" cap="small" baseline="0">
              <a:solidFill>
                <a:schemeClr val="dk1"/>
              </a:solidFill>
              <a:effectLst/>
              <a:latin typeface="+mn-lt"/>
              <a:ea typeface="+mn-ea"/>
              <a:cs typeface="+mn-cs"/>
            </a:rPr>
            <a:t>OGGI SONO LE ALI, O MEGLIO LE CATENE LATERALI TERZINO-ESTERNO CHE POSSONO FARCI FARE LA DIFFERENZA: LI VA CERCATA LA SOVRAPPOSIZIONE, POSSIBILMENTE ARRIVANDO AL CROSS DA FONDO CAMPO PER LE DUE PUNTE.</a:t>
          </a:r>
          <a:endParaRPr lang="it-IT">
            <a:effectLst/>
          </a:endParaRPr>
        </a:p>
        <a:p>
          <a:pPr eaLnBrk="1" fontAlgn="auto" latinLnBrk="0" hangingPunct="1"/>
          <a:r>
            <a:rPr lang="it-IT" sz="1100" b="0" i="0" cap="small" baseline="0">
              <a:solidFill>
                <a:schemeClr val="dk1"/>
              </a:solidFill>
              <a:effectLst/>
              <a:latin typeface="+mn-lt"/>
              <a:ea typeface="+mn-ea"/>
              <a:cs typeface="+mn-cs"/>
            </a:rPr>
            <a:t>I MOVIMENTI SONO I SOLITI: </a:t>
          </a:r>
          <a:endParaRPr lang="it-IT">
            <a:effectLst/>
          </a:endParaRPr>
        </a:p>
        <a:p>
          <a:pPr eaLnBrk="1" fontAlgn="auto" latinLnBrk="0" hangingPunct="1"/>
          <a:r>
            <a:rPr lang="it-IT" sz="1100" b="0" i="0" cap="small" baseline="0">
              <a:solidFill>
                <a:schemeClr val="dk1"/>
              </a:solidFill>
              <a:effectLst/>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endParaRPr lang="it-IT">
            <a:effectLst/>
          </a:endParaRPr>
        </a:p>
        <a:p>
          <a:pPr eaLnBrk="1" fontAlgn="auto" latinLnBrk="0" hangingPunct="1"/>
          <a:r>
            <a:rPr lang="it-IT" sz="1100" b="0" i="0" cap="small" baseline="0">
              <a:solidFill>
                <a:schemeClr val="dk1"/>
              </a:solidFill>
              <a:effectLst/>
              <a:latin typeface="+mn-lt"/>
              <a:ea typeface="+mn-ea"/>
              <a:cs typeface="+mn-cs"/>
            </a:rPr>
            <a:t>GIOCARE VELOCI ANCHE DI PRIMA, SE C'E' L'OCCASIONE NELLA ZONA CIECA DELLA LORO DIFESA, PER IL TAGLIO DELLE DUE ALI VERSO LA PORTA. </a:t>
          </a:r>
          <a:endParaRPr lang="it-IT">
            <a:effectLst/>
          </a:endParaRPr>
        </a:p>
        <a:p>
          <a:pPr eaLnBrk="1" fontAlgn="auto" latinLnBrk="0" hangingPunct="1"/>
          <a:r>
            <a:rPr lang="it-IT" sz="1100" b="0" i="0" cap="small" baseline="0">
              <a:solidFill>
                <a:schemeClr val="dk1"/>
              </a:solidFill>
              <a:effectLst/>
              <a:latin typeface="+mn-lt"/>
              <a:ea typeface="+mn-ea"/>
              <a:cs typeface="+mn-cs"/>
            </a:rPr>
            <a:t>- ALA CHE VIENE INCONTRO E ENTRA NEL CAMPO, GIOCATA A MURO SU PUNTA E FILTRANTE O CAMBIO CAMPO</a:t>
          </a:r>
          <a:endParaRPr lang="it-IT">
            <a:effectLst/>
          </a:endParaRPr>
        </a:p>
        <a:p>
          <a:pPr eaLnBrk="1" fontAlgn="auto" latinLnBrk="0" hangingPunct="1"/>
          <a:r>
            <a:rPr lang="it-IT" sz="1100" b="0" i="0" cap="small" baseline="0">
              <a:solidFill>
                <a:schemeClr val="dk1"/>
              </a:solidFill>
              <a:effectLst/>
              <a:latin typeface="+mn-lt"/>
              <a:ea typeface="+mn-ea"/>
              <a:cs typeface="+mn-cs"/>
            </a:rPr>
            <a:t>- GIOCATA PER PUNTA CHE CERCA L'APPOGGIO PER CHI GLI E' VICINO.</a:t>
          </a:r>
          <a:endParaRPr lang="it-IT">
            <a:effectLst/>
          </a:endParaRPr>
        </a:p>
        <a:p>
          <a:pPr eaLnBrk="1" fontAlgn="auto" latinLnBrk="0" hangingPunct="1"/>
          <a:r>
            <a:rPr lang="it-IT" sz="1100" b="0" i="0" cap="small" baseline="0">
              <a:solidFill>
                <a:schemeClr val="dk1"/>
              </a:solidFill>
              <a:effectLst/>
              <a:latin typeface="+mn-lt"/>
              <a:ea typeface="+mn-ea"/>
              <a:cs typeface="+mn-cs"/>
            </a:rPr>
            <a:t>- ALI CHE ENTRANO IN CAMPO E PUNTE CHE SCAPPANO.</a:t>
          </a: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endParaRPr lang="it-IT">
            <a:effectLst/>
          </a:endParaRPr>
        </a:p>
        <a:p>
          <a:pPr rtl="0"/>
          <a:r>
            <a:rPr lang="it-IT" sz="1100" b="0" i="0" baseline="0">
              <a:solidFill>
                <a:schemeClr val="dk1"/>
              </a:solidFill>
              <a:effectLst/>
              <a:latin typeface="+mn-lt"/>
              <a:ea typeface="+mn-ea"/>
              <a:cs typeface="+mn-cs"/>
            </a:rPr>
            <a:t>ATTACCO:  REGNO E DEBIA FATE SALIRE LA SQUADRA, TENEREPALLA E PRENDERE METRI E GUADAGNARE PUNIZIONI. TRANQUILLI PERCHE LA TUA OCCASIONE LO SAI CHE TI CAPITERA'. QUESTA L'IDEA DI GIOCO CHE VORREI PROVASSIMO OGGI.</a:t>
          </a:r>
          <a:endParaRPr lang="it-IT">
            <a:effectLst/>
          </a:endParaRPr>
        </a:p>
        <a:p>
          <a:pPr rtl="0"/>
          <a:r>
            <a:rPr lang="it-IT" sz="1100" b="0" i="0" baseline="0">
              <a:solidFill>
                <a:schemeClr val="dk1"/>
              </a:solidFill>
              <a:effectLst/>
              <a:latin typeface="+mn-lt"/>
              <a:ea typeface="+mn-ea"/>
              <a:cs typeface="+mn-cs"/>
            </a:rPr>
            <a:t>LA LORO DIFESA E' STATICA CHE VA IN DIFFICOLTA' SUI CALCI PIAZZATI..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-PUNIZIONI:  MEGLIO O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DIFFIDATI: </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2" name="CasellaDiTesto 1">
          <a:extLst>
            <a:ext uri="{FF2B5EF4-FFF2-40B4-BE49-F238E27FC236}">
              <a16:creationId xmlns:a16="http://schemas.microsoft.com/office/drawing/2014/main" id="{950F9427-671E-41DB-86FC-B423BEFD84DC}"/>
            </a:ext>
          </a:extLst>
        </xdr:cNvPr>
        <xdr:cNvSpPr txBox="1"/>
      </xdr:nvSpPr>
      <xdr:spPr>
        <a:xfrm>
          <a:off x="47625" y="381000"/>
          <a:ext cx="5153025" cy="10544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3" name="CasellaDiTesto 1">
          <a:extLst>
            <a:ext uri="{FF2B5EF4-FFF2-40B4-BE49-F238E27FC236}">
              <a16:creationId xmlns:a16="http://schemas.microsoft.com/office/drawing/2014/main" id="{48342B63-9D5D-418D-83CF-BE070CC71E29}"/>
            </a:ext>
          </a:extLst>
        </xdr:cNvPr>
        <xdr:cNvSpPr txBox="1"/>
      </xdr:nvSpPr>
      <xdr:spPr>
        <a:xfrm>
          <a:off x="47625" y="380999"/>
          <a:ext cx="5153025" cy="13525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a:extLst>
            <a:ext uri="{FF2B5EF4-FFF2-40B4-BE49-F238E27FC236}">
              <a16:creationId xmlns:a16="http://schemas.microsoft.com/office/drawing/2014/main" id="{B0A5812A-863C-40A4-B05D-F79A21670C19}"/>
            </a:ext>
          </a:extLst>
        </xdr:cNvPr>
        <xdr:cNvSpPr txBox="1"/>
      </xdr:nvSpPr>
      <xdr:spPr>
        <a:xfrm>
          <a:off x="47625" y="381000"/>
          <a:ext cx="5153025" cy="1214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C76E6945-4D8D-4166-B8AD-3B0335B349CA}"/>
            </a:ext>
          </a:extLst>
        </xdr:cNvPr>
        <xdr:cNvSpPr txBox="1"/>
      </xdr:nvSpPr>
      <xdr:spPr>
        <a:xfrm>
          <a:off x="47625" y="381000"/>
          <a:ext cx="5153025" cy="1214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E111E140-BCEC-46DB-8CE0-EA50EA0A14BA}"/>
            </a:ext>
          </a:extLst>
        </xdr:cNvPr>
        <xdr:cNvSpPr txBox="1"/>
      </xdr:nvSpPr>
      <xdr:spPr>
        <a:xfrm>
          <a:off x="47625" y="381000"/>
          <a:ext cx="5153025" cy="1214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B52ED409-D451-492A-8139-057BF12D2BF9}"/>
            </a:ext>
          </a:extLst>
        </xdr:cNvPr>
        <xdr:cNvSpPr txBox="1"/>
      </xdr:nvSpPr>
      <xdr:spPr>
        <a:xfrm>
          <a:off x="47625" y="381000"/>
          <a:ext cx="5153025" cy="1214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EA023D06-3F62-449B-BADC-3D4382039DBC}"/>
            </a:ext>
          </a:extLst>
        </xdr:cNvPr>
        <xdr:cNvSpPr txBox="1"/>
      </xdr:nvSpPr>
      <xdr:spPr>
        <a:xfrm>
          <a:off x="47625" y="381000"/>
          <a:ext cx="5153025" cy="1214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7</xdr:col>
      <xdr:colOff>500062</xdr:colOff>
      <xdr:row>118</xdr:row>
      <xdr:rowOff>-1</xdr:rowOff>
    </xdr:to>
    <xdr:sp macro="" textlink="">
      <xdr:nvSpPr>
        <xdr:cNvPr id="9" name="CasellaDiTesto 8">
          <a:extLst>
            <a:ext uri="{FF2B5EF4-FFF2-40B4-BE49-F238E27FC236}">
              <a16:creationId xmlns:a16="http://schemas.microsoft.com/office/drawing/2014/main" id="{02AF8A76-6C62-4CE2-B0AE-25CE10B5AF73}"/>
            </a:ext>
          </a:extLst>
        </xdr:cNvPr>
        <xdr:cNvSpPr txBox="1"/>
      </xdr:nvSpPr>
      <xdr:spPr>
        <a:xfrm>
          <a:off x="47625" y="381002"/>
          <a:ext cx="4662487" cy="201834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FOCALIZZIAMOCI SU COSA MIGLIORARE DALLA PRESTAZIONE SCORSA: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APPROCCIO</a:t>
          </a:r>
          <a:r>
            <a:rPr lang="it-IT" sz="1100" b="0" i="0" u="none" strike="noStrike" baseline="0">
              <a:solidFill>
                <a:srgbClr val="000000"/>
              </a:solidFill>
              <a:latin typeface="Calibri"/>
            </a:rPr>
            <a:t>, E' MANCATA DA SUBITO LA CATTIVERIA, NON SO SE E' STATO PERCHE' SI E' SOTTOVALUTATO L'AVVERSARIO O COS'ALTRO, PERO' SE NON SI VA IN CAMPO CON L'ATTEGGIAMENTO CHE ABBIAMO AVUTO NEL SECONDO TEMPO SARA' SEMPRE DIFFICILISSIMO RIUSCIRE A VINCERE.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TROPPO NERVOSISMO</a:t>
          </a:r>
          <a:r>
            <a:rPr lang="it-IT" sz="1100" b="0" i="0" u="none" strike="noStrike" baseline="0">
              <a:solidFill>
                <a:srgbClr val="000000"/>
              </a:solidFill>
              <a:latin typeface="Calibri"/>
            </a:rPr>
            <a:t>, ANCHE TRA DI NOI. SONO SITUAZIONI CHE FACCIO FATICA A CAPIRE E CHE NON PORTANO A NULLA DI BUONO. BISOGNA AIUTARSI IN CAPO NON CRITICARSI. </a:t>
          </a:r>
        </a:p>
        <a:p>
          <a:pPr algn="l" rtl="0">
            <a:defRPr sz="1000"/>
          </a:pPr>
          <a:r>
            <a:rPr lang="it-IT" sz="1100" b="0" i="0" u="none" strike="noStrike" baseline="0">
              <a:solidFill>
                <a:srgbClr val="000000"/>
              </a:solidFill>
              <a:latin typeface="Calibri"/>
            </a:rPr>
            <a:t>- </a:t>
          </a:r>
          <a:r>
            <a:rPr lang="it-IT" sz="1100" b="1" i="0" u="none" strike="noStrike" baseline="0">
              <a:solidFill>
                <a:srgbClr val="000000"/>
              </a:solidFill>
              <a:latin typeface="Calibri"/>
            </a:rPr>
            <a:t>MANCATE GIOCATE SEMPLICI E GEOMETRIE</a:t>
          </a:r>
          <a:r>
            <a:rPr lang="it-IT" sz="1100" b="0" i="0" u="none" strike="noStrike" baseline="0">
              <a:solidFill>
                <a:srgbClr val="000000"/>
              </a:solidFill>
              <a:latin typeface="Calibri"/>
            </a:rPr>
            <a:t>. </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OGGI ABBIAMO LA POSSIBILITA' DI RISCATTARCI A PATTO CHE NON SOTTOVALUTIAMO GLI AVVERSARI E FACCIAMO TESORO DI QUANTO ACCADUTO GIOVEDI'. PERCIO' VORREI CHE RIPARTISSIMO CON LO </a:t>
          </a:r>
          <a:r>
            <a:rPr lang="it-IT" sz="1100" b="1" i="0" u="none" strike="noStrike" baseline="0">
              <a:solidFill>
                <a:srgbClr val="000000"/>
              </a:solidFill>
              <a:latin typeface="Calibri"/>
            </a:rPr>
            <a:t>STESSO ATTEGGIAMENTO E LA VOGLIA MESSI IN CAMPO SECONDO TEMPO, QUINDI  ALTI DA SUBITO E GIRO PALLA FATTO VELOCE E A CAVALLO DEL CENTROCAMPO, VOGLIO CHE GIOCHIAMO PALLA NELLA LORO META' CAMPO E CHE SIAMO NOI A FARE LA PARTITA.</a:t>
          </a:r>
        </a:p>
        <a:p>
          <a:pPr algn="l" rtl="0">
            <a:defRPr sz="1000"/>
          </a:pPr>
          <a:r>
            <a:rPr lang="it-IT" sz="1100" b="0" i="0" u="none" strike="noStrike" baseline="0">
              <a:solidFill>
                <a:srgbClr val="000000"/>
              </a:solidFill>
              <a:latin typeface="Calibri"/>
            </a:rPr>
            <a:t>SOLITA CURA PARTICOLARE A DISTANZE TRA I REPARTI E A NON METTERCI IN DIFFICOLTA' DA SOLI CON GIOCATE CERVELLOTICHE IN FASE DI DISIMPEGNO. </a:t>
          </a:r>
        </a:p>
        <a:p>
          <a:pPr algn="l" rtl="0">
            <a:defRPr sz="1000"/>
          </a:pP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FORMAZIONE:  </a:t>
          </a:r>
          <a:r>
            <a:rPr lang="it-IT" sz="1100" b="0" i="0" u="none" strike="noStrike" baseline="0">
              <a:solidFill>
                <a:srgbClr val="000000"/>
              </a:solidFill>
              <a:latin typeface="Calibri"/>
            </a:rPr>
            <a:t>ROSSO/ ROBBY, NICO, BULGA, ABI/ WALLY, CAP, GUERRO/ LUCIO, VENTU, ERIS.</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DIFESA</a:t>
          </a:r>
          <a:r>
            <a:rPr lang="it-IT" sz="1100" b="0" i="0" u="none" strike="noStrike" baseline="0">
              <a:solidFill>
                <a:srgbClr val="000000"/>
              </a:solidFill>
              <a:latin typeface="Calibri"/>
            </a:rPr>
            <a:t>:  BULGA GUIDI TU LA DIFESA, QUINDI DIETRO RAGAZZI NICO E TERZINI, SEMPRE ORECCHIE E OCCHI AL FLACO. TIENI</a:t>
          </a:r>
          <a:r>
            <a:rPr lang="it-IT" sz="1100" b="1" i="0" u="none" strike="noStrike" baseline="0">
              <a:solidFill>
                <a:srgbClr val="000000"/>
              </a:solidFill>
              <a:latin typeface="Calibri"/>
            </a:rPr>
            <a:t> LA LINEA ALTA PIU' ALTA POSSIBILE</a:t>
          </a:r>
          <a:r>
            <a:rPr lang="it-IT" sz="1100" b="0" i="0" u="none" strike="noStrike" baseline="0">
              <a:solidFill>
                <a:srgbClr val="000000"/>
              </a:solidFill>
              <a:latin typeface="Calibri"/>
            </a:rPr>
            <a:t>, VOGLIO CHE LI TENIAMO DI LA' E GIOCHIAMO NELLA LORO META' CAMPO. IL GIRO PALLA VA FATTO VELOCE, QUINDI PASSAGGI DI PRIMA O DI SECONDA. SE TI CAPITA DI USCIRE PALLA AL PIEDE VOGLIO CHE SI FERMI IL CAP.</a:t>
          </a:r>
        </a:p>
        <a:p>
          <a:pPr algn="l" rtl="0">
            <a:defRPr sz="1000"/>
          </a:pPr>
          <a:r>
            <a:rPr lang="it-IT" sz="1100" b="0" i="0" u="none" strike="noStrike" baseline="0">
              <a:solidFill>
                <a:srgbClr val="000000"/>
              </a:solidFill>
              <a:latin typeface="Calibri"/>
            </a:rPr>
            <a:t>NICO MI RACCOMANDO, PULITO E DECISO COME SEMPRE.  </a:t>
          </a:r>
        </a:p>
        <a:p>
          <a:pPr algn="l" rtl="0">
            <a:defRPr sz="1000"/>
          </a:pPr>
          <a:r>
            <a:rPr lang="it-IT" sz="1100" b="1" i="0" u="none" strike="noStrike" baseline="0">
              <a:solidFill>
                <a:srgbClr val="000000"/>
              </a:solidFill>
              <a:latin typeface="Calibri"/>
            </a:rPr>
            <a:t>I TERZINI: COME SEMPRE DOPPIO COMPITO, SPINGERE E COPRIRE. </a:t>
          </a:r>
        </a:p>
        <a:p>
          <a:pPr algn="l" rtl="0">
            <a:defRPr sz="1000"/>
          </a:pPr>
          <a:r>
            <a:rPr lang="it-IT" sz="1100" b="1" i="0" u="none" strike="noStrike" baseline="0">
              <a:solidFill>
                <a:srgbClr val="000000"/>
              </a:solidFill>
              <a:latin typeface="Calibri"/>
            </a:rPr>
            <a:t>QUANDO GIOCHIAMO A TRE DAVANTI NON CI E' VIETATO SPINGERE, SI SCARICA SULL'ESTERNO SE CI VIENE INCONTRO E CI SI SOVRAPPONE, </a:t>
          </a:r>
          <a:r>
            <a:rPr lang="it-IT" sz="1100" b="0" i="0" u="none" strike="noStrike" baseline="0">
              <a:solidFill>
                <a:srgbClr val="000000"/>
              </a:solidFill>
              <a:latin typeface="Calibri"/>
            </a:rPr>
            <a:t>CON MOVIMENTI SENZA PALLA E </a:t>
          </a:r>
          <a:r>
            <a:rPr lang="it-IT" sz="1100" b="1" i="0" u="none" strike="noStrike" baseline="0">
              <a:solidFill>
                <a:srgbClr val="000000"/>
              </a:solidFill>
              <a:latin typeface="Calibri"/>
            </a:rPr>
            <a:t>SENZA PAURA.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VOGLIO ZERO RISCHI APPENA PARTITI FINCHE' NON ABBIAMO VISTO COME SI METTONO E LAMPADINA SEMPRE ACCESA, SOPRATTUTTO NEI FINALI DI TEMPO, E SULLE PALLE INATTIVE: DIFENDIAMO A UOMO, </a:t>
          </a:r>
          <a:r>
            <a:rPr lang="it-IT" sz="1100" b="0" i="0" u="none" strike="noStrike" baseline="0">
              <a:solidFill>
                <a:srgbClr val="000000"/>
              </a:solidFill>
              <a:latin typeface="Calibri"/>
            </a:rPr>
            <a:t>OGNUNO NE  BATTEZZA UNO E SE LO TIENE STRETTO.</a:t>
          </a:r>
        </a:p>
        <a:p>
          <a:pPr algn="l" rtl="0">
            <a:defRPr sz="1000"/>
          </a:pPr>
          <a:r>
            <a:rPr lang="it-IT" sz="1100" b="0" i="0" u="none" strike="noStrike" baseline="0">
              <a:solidFill>
                <a:srgbClr val="000000"/>
              </a:solidFill>
              <a:latin typeface="Calibri"/>
            </a:rPr>
            <a:t>FLACO SE SIAMO PRESSATI SI LANCIA LUNGO PER LE PUNTE, E A SPOT PROVIAMOLO LO STESSO IL LANCIO PER LA SPIZZATA DI VENTU CON ERIS O LUCIO CHE SI INSERISCONO.</a:t>
          </a:r>
          <a:endParaRPr lang="it-IT" sz="1100" b="1"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CENTROCAMPO</a:t>
          </a:r>
          <a:r>
            <a:rPr lang="it-IT" sz="1100" b="0" i="0" u="none" strike="noStrike" baseline="0">
              <a:solidFill>
                <a:srgbClr val="000000"/>
              </a:solidFill>
              <a:latin typeface="Calibri"/>
            </a:rPr>
            <a:t>:  CAP DETTI I TEMPI DELLA SQUADRA. SEI IL NOSTRO BARICENTRO. E' IN BASE ALLA TUA POSIZIONE CHE LA SQUADRA SI SBILANCIA, SI SCHIACCIA O REASTA EQUILIBRATA. MI RACCOMANDO QUANDO GIAN FA SALIRE LA DIFESA, ANCHE NOI DEL CENTROCAMPO DOBBIAMO SALIRE PER  </a:t>
          </a:r>
          <a:r>
            <a:rPr lang="it-IT" sz="1100" b="1" i="0" u="none" strike="noStrike" baseline="0">
              <a:solidFill>
                <a:srgbClr val="000000"/>
              </a:solidFill>
              <a:latin typeface="Calibri"/>
            </a:rPr>
            <a:t>MANTENERE LA DISTANZA GIUSTA TRA I REPARTI: </a:t>
          </a:r>
          <a:r>
            <a:rPr lang="it-IT" sz="1100" b="0" i="0" u="none" strike="noStrike" baseline="0">
              <a:solidFill>
                <a:srgbClr val="000000"/>
              </a:solidFill>
              <a:latin typeface="Calibri"/>
            </a:rPr>
            <a:t>DEVI FARE MOVIMENTI IN ORIZZONTALE (NON FARTI TIRARE FUORI POSIZIONE CON I TRE DAVANTI CI METTERESTI IN DIFFICOLTA') GIOCATE SEMPLICI E VELOCI, OGGI VOGLIO DA TE:</a:t>
          </a:r>
        </a:p>
        <a:p>
          <a:pPr algn="l" rtl="0">
            <a:defRPr sz="1000"/>
          </a:pPr>
          <a:r>
            <a:rPr lang="it-IT" sz="1100" b="1" i="0" u="none" strike="noStrike" baseline="0">
              <a:solidFill>
                <a:srgbClr val="000000"/>
              </a:solidFill>
              <a:latin typeface="Calibri"/>
            </a:rPr>
            <a:t>1)</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SPESSO IL CAMBIO CAMPO IN MANIERA VELOCE, DALLA PARTE DI CELLO E DI LUCIO</a:t>
          </a:r>
        </a:p>
        <a:p>
          <a:pPr algn="l" rtl="0">
            <a:defRPr sz="1000"/>
          </a:pPr>
          <a:r>
            <a:rPr lang="it-IT" sz="1100" b="1" i="0" u="none" strike="noStrike" baseline="0">
              <a:solidFill>
                <a:srgbClr val="000000"/>
              </a:solidFill>
              <a:latin typeface="Calibri"/>
            </a:rPr>
            <a:t>2) </a:t>
          </a:r>
          <a:r>
            <a:rPr lang="it-IT" sz="1100" b="0" i="0" u="none" strike="noStrike" baseline="0">
              <a:solidFill>
                <a:srgbClr val="000000"/>
              </a:solidFill>
              <a:latin typeface="Calibri"/>
            </a:rPr>
            <a:t> </a:t>
          </a:r>
          <a:r>
            <a:rPr lang="it-IT" sz="1100" b="1" i="0" u="none" strike="noStrike" baseline="0">
              <a:solidFill>
                <a:srgbClr val="000000"/>
              </a:solidFill>
              <a:latin typeface="Calibri"/>
            </a:rPr>
            <a:t>CHE PROVI A VERTICALIZZARE PER I TAGLI DEI DUE ATTACCANTI ESTERNI DIETRO VENTU.</a:t>
          </a:r>
        </a:p>
        <a:p>
          <a:pPr algn="l" rtl="0">
            <a:defRPr sz="1000"/>
          </a:pPr>
          <a:r>
            <a:rPr lang="it-IT" sz="1100" b="0" i="0" u="none" strike="noStrike" baseline="0">
              <a:solidFill>
                <a:srgbClr val="000000"/>
              </a:solidFill>
              <a:latin typeface="Calibri"/>
            </a:rPr>
            <a:t>I DUE INTERNI, WALLY A DESTRA, GUERRO A SINISTRA: MUOVERSI CON INTELLIGENZA, SEMPRE UN OCCHIO AL CENTRO IN NON POSSESSO MA PRONTI A SCIVOLARE SULL'ESTERNO IN CASO DI BISOGNO. E' FONDAMENTALE, LO RIPETERO' SEMPRE, A CENTROCAMPO NON PERDERE PALLE BANALI SOPRATTUTTO SE UNO DEI TERZINI E' SALITO, SI RISCHIA SEMPRE LA RIPARTENZA. QUINDI UN'OCCHIO SEMPRE ALLE SPALLE. </a:t>
          </a:r>
        </a:p>
        <a:p>
          <a:pPr algn="l" rtl="0">
            <a:defRPr sz="1000"/>
          </a:pPr>
          <a:r>
            <a:rPr lang="it-IT" sz="1100" b="1" i="0" u="none" strike="noStrike" baseline="0">
              <a:solidFill>
                <a:srgbClr val="000000"/>
              </a:solidFill>
              <a:latin typeface="Calibri"/>
            </a:rPr>
            <a:t>LE GIOCATE SONO SEMPRE QUELLE.</a:t>
          </a:r>
        </a:p>
        <a:p>
          <a:pPr algn="l" rtl="0">
            <a:defRPr sz="1000"/>
          </a:pPr>
          <a:r>
            <a:rPr lang="it-IT" sz="1100" b="1" i="0" u="none" strike="noStrike" baseline="0">
              <a:solidFill>
                <a:srgbClr val="000000"/>
              </a:solidFill>
              <a:latin typeface="Calibri"/>
            </a:rPr>
            <a:t>- TAGLIO DELLA PUNTA ESTERNA NELLO SPAZIO DIETRO AL CENTRAVANTI QUANDO QUESTO VIENE INCONTRO A PRENDERE PALLA.</a:t>
          </a:r>
        </a:p>
        <a:p>
          <a:pPr algn="l" rtl="0">
            <a:defRPr sz="1000"/>
          </a:pPr>
          <a:r>
            <a:rPr lang="it-IT" sz="1100" b="1" i="0" u="none" strike="noStrike" baseline="0">
              <a:solidFill>
                <a:srgbClr val="000000"/>
              </a:solidFill>
              <a:latin typeface="Calibri"/>
            </a:rPr>
            <a:t>- SE LA PUNTA ESTERNA VIENE INCONTRO ALLA GIOCATA DEL TERZINO, QUESTO SI SOVRAPPONE, PER PORTARE VIA L'UOMO CHE SEGUE LA PUNTA. LA PUNTA POI PUO' GIOCARE SIOCARE SULL'INTERNO, O DUETTARE COL CENTRAVANTI, L'ALTRA PUNTA TAGLIA PRONTA A RICEVERE PALLA.</a:t>
          </a:r>
        </a:p>
        <a:p>
          <a:pPr algn="l" rtl="0">
            <a:defRPr sz="1000"/>
          </a:pPr>
          <a:r>
            <a:rPr lang="it-IT" sz="1100" b="1" i="0" u="none" strike="noStrike" baseline="0">
              <a:solidFill>
                <a:srgbClr val="000000"/>
              </a:solidFill>
              <a:latin typeface="Calibri"/>
            </a:rPr>
            <a:t>IN OGNI CASO, MAI BUTTARE VIA IL PALLONE, RICERCA COSTANTE DEL GIOCO PALLA A TERRA.</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ATTACCO</a:t>
          </a:r>
          <a:r>
            <a:rPr lang="it-IT" sz="1100" b="0" i="0" u="none" strike="noStrike" baseline="0">
              <a:solidFill>
                <a:srgbClr val="000000"/>
              </a:solidFill>
              <a:latin typeface="Calibri"/>
            </a:rPr>
            <a:t>:  </a:t>
          </a:r>
          <a:r>
            <a:rPr lang="it-IT" sz="1100" b="1" i="0" u="none" strike="noStrike" baseline="0">
              <a:solidFill>
                <a:srgbClr val="000000"/>
              </a:solidFill>
              <a:latin typeface="Calibri"/>
            </a:rPr>
            <a:t>VENTU PUNTO DI RIFERIMENTO, GIOCHI DA CENTRAVANTI QUINDI CONCENTRA I TUOI MOVIMENTI IN FASE CENTRALE, VIENI INCONTRO E SCARICA DI PRIMA SUGLI INTERNI.</a:t>
          </a:r>
          <a:r>
            <a:rPr lang="it-IT" sz="1100" b="0" i="0" u="none" strike="noStrike" baseline="0">
              <a:solidFill>
                <a:srgbClr val="000000"/>
              </a:solidFill>
              <a:latin typeface="Calibri"/>
            </a:rPr>
            <a:t> LUCIO E CELLO LARGHI TI TAGLIERANNO DIETRO. </a:t>
          </a:r>
        </a:p>
        <a:p>
          <a:pPr algn="l" rtl="0">
            <a:defRPr sz="1000"/>
          </a:pPr>
          <a:r>
            <a:rPr lang="it-IT" sz="1100" b="1" i="0" u="none" strike="noStrike" baseline="0">
              <a:solidFill>
                <a:srgbClr val="000000"/>
              </a:solidFill>
              <a:latin typeface="Calibri"/>
            </a:rPr>
            <a:t>DALLE PUNTE ESTERNE MI ASPETTO SOLITO LAVORO DI SACRIFICO CON COPERTURA A CENTROCAMPO IN FASE DI NON POSSESSO E SPINTA OFFENSIVA IN FASE DI POSSESSO, OGGI PIU' CHE MAI DATO CHE IL CAMPO E' AMPIO.</a:t>
          </a:r>
        </a:p>
        <a:p>
          <a:pPr algn="l" rtl="0">
            <a:defRPr sz="1000"/>
          </a:pPr>
          <a:r>
            <a:rPr lang="it-IT" sz="1100" b="0" i="0" u="none" strike="noStrike" baseline="0">
              <a:solidFill>
                <a:srgbClr val="000000"/>
              </a:solidFill>
              <a:latin typeface="Calibri"/>
            </a:rPr>
            <a:t>E' COME SEMPRE FONDAMENTALE IL MOVIMENTO SENZA PALLA. I MOVIMENTI CHE VOGLIO SONO SEMPLICI, INSERIMENTO DIETRO LA PUNTA CENTRALE PRONTI A RICEVERE PALLA IN PROFONDITA', E VENIRE A SPOT INCONTRO AL TERZINO A PRENDERE PALLA, PER GIOCARLA AL CENTROED IL TERZINO CHE SOVRAPPONE: APPOGGIO DI PRIMA RAGAZZI, VIENI INCONTRO, SCARICHI E VAI.</a:t>
          </a:r>
        </a:p>
        <a:p>
          <a:pPr algn="l" rtl="0">
            <a:defRPr sz="1000"/>
          </a:pPr>
          <a:r>
            <a:rPr lang="it-IT" sz="1100" b="0" i="0" u="none" strike="noStrike" baseline="0">
              <a:solidFill>
                <a:srgbClr val="000000"/>
              </a:solidFill>
              <a:latin typeface="Calibri"/>
            </a:rPr>
            <a:t>FONDAMENTALE: DOBBIAMO TENERE SU IL PALLONE, FACCIAMO RESPIRARE LA SQUADRA RAGAZZI. LI' DAVANTI RICORDATEVI CHE CON LA GIOCATA SEMPLICE SPESSO SI ARRIVA IN PORTA: ERIS </a:t>
          </a:r>
          <a:r>
            <a:rPr lang="it-IT" sz="1100" b="1" i="0" u="none" strike="noStrike" baseline="0">
              <a:solidFill>
                <a:srgbClr val="000000"/>
              </a:solidFill>
              <a:latin typeface="Calibri"/>
            </a:rPr>
            <a:t>UNO-DUE E TIRO, TRIANGOLO, TAGLIO FATTO BENE. DAL LIMITE SI TIRA. NEGLI ULTIMI 20/25 METRI VOGLIO IL DRIBBLING SENZA PAURA E LA FINALIZZAZIONE VELOCE CHE SIA IL CROSS, L'UNO-DUE O IL TIRO. </a:t>
          </a:r>
          <a:r>
            <a:rPr lang="it-IT" sz="1100" b="0" i="0" u="none" strike="noStrike" baseline="0">
              <a:solidFill>
                <a:srgbClr val="000000"/>
              </a:solidFill>
              <a:latin typeface="Calibri"/>
            </a:rPr>
            <a:t>RICORDIAMOCI CHE I PRIMI DIFENSORI SIETE VOI:  SUI CENTRALI ESCE VENTU MENTRE LUCIO E ERIS STAZIONANO TRA CENTRALI E TERZINI. VOGLIO QUESTA FASE FATTA AL MEGLIO PERCHE' PRIMA RECUPERIAMO PALLA MEGLIO E' E SE LO FACCIAMO IL PIU' ALTO POSSIBILE SIAMO PIU' VICINI ALLA LORO PORTA E PIU' LONTANI DALLA NOSTRA. </a:t>
          </a:r>
        </a:p>
        <a:p>
          <a:pPr algn="l" rtl="0">
            <a:defRPr sz="1000"/>
          </a:pPr>
          <a:r>
            <a:rPr lang="it-IT" sz="1100" b="0" i="0" u="none" strike="noStrike" baseline="0">
              <a:solidFill>
                <a:srgbClr val="000000"/>
              </a:solidFill>
              <a:latin typeface="Calibri"/>
            </a:rPr>
            <a:t>VENTU RIENTRI TU A SALTARE IN AREA SULLE PALLE INATTIVE A SFAVORE.</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-RIGORI: ERIS/NICO</a:t>
          </a:r>
        </a:p>
        <a:p>
          <a:pPr algn="l" rtl="0">
            <a:defRPr sz="1000"/>
          </a:pPr>
          <a:r>
            <a:rPr lang="it-IT" sz="1100" b="0" i="0" u="none" strike="noStrike" baseline="0">
              <a:solidFill>
                <a:srgbClr val="000000"/>
              </a:solidFill>
              <a:latin typeface="Calibri"/>
            </a:rPr>
            <a:t>-PUNIZIONI:  DAL LIMITE ERIS, BULGA DA PIU' LONTANO</a:t>
          </a:r>
        </a:p>
        <a:p>
          <a:pPr algn="l" rtl="0">
            <a:defRPr sz="1000"/>
          </a:pPr>
          <a:r>
            <a:rPr lang="it-IT" sz="1100" b="0" i="0" u="none" strike="noStrike" baseline="0">
              <a:solidFill>
                <a:srgbClr val="000000"/>
              </a:solidFill>
              <a:latin typeface="Calibri"/>
            </a:rPr>
            <a:t>-ANGOLI: SCHEMA</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CHI ESCE SI RICORDI DI </a:t>
          </a:r>
          <a:r>
            <a:rPr lang="it-IT" sz="1100" b="1" i="0" u="none" strike="noStrike" baseline="0">
              <a:solidFill>
                <a:srgbClr val="000000"/>
              </a:solidFill>
              <a:latin typeface="Calibri"/>
            </a:rPr>
            <a:t>DARE LE CONSEGNE </a:t>
          </a:r>
          <a:r>
            <a:rPr lang="it-IT" sz="1100" b="0" i="0" u="none" strike="noStrike" baseline="0">
              <a:solidFill>
                <a:srgbClr val="000000"/>
              </a:solidFill>
              <a:latin typeface="Calibri"/>
            </a:rPr>
            <a:t>A CHI ENTRA:  POSIZIONE  IN BARRIERA E CORNER IN ATTACCO.</a:t>
          </a:r>
        </a:p>
        <a:p>
          <a:pPr algn="l" rtl="0">
            <a:defRPr sz="1000"/>
          </a:pPr>
          <a:r>
            <a:rPr lang="it-IT" sz="1100" b="1" i="0" u="none" strike="noStrike" baseline="0">
              <a:solidFill>
                <a:srgbClr val="000000"/>
              </a:solidFill>
              <a:latin typeface="Calibri"/>
            </a:rPr>
            <a:t>DAI, UN BUON RISCALDAMENTO ADESSO!</a:t>
          </a:r>
        </a:p>
        <a:p>
          <a:pPr algn="l" rtl="0">
            <a:defRPr sz="1000"/>
          </a:pPr>
          <a:endParaRPr lang="it-IT" sz="1100" b="0" i="0" u="none" strike="noStrike" baseline="0">
            <a:solidFill>
              <a:srgbClr val="000000"/>
            </a:solidFill>
            <a:latin typeface="Calibri"/>
          </a:endParaRPr>
        </a:p>
        <a:p>
          <a:pPr algn="l" rtl="0">
            <a:defRPr sz="1000"/>
          </a:pPr>
          <a:r>
            <a:rPr lang="it-IT" sz="1100" b="0" i="0" u="sng" strike="noStrike" baseline="0">
              <a:solidFill>
                <a:srgbClr val="000000"/>
              </a:solidFill>
              <a:latin typeface="Calibri"/>
            </a:rPr>
            <a:t>RACCOMANDAZIONI: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r>
            <a:rPr lang="it-IT" sz="1100" b="0" i="0" u="none" strike="noStrike" baseline="0">
              <a:solidFill>
                <a:srgbClr val="000000"/>
              </a:solidFill>
              <a:latin typeface="Calibri"/>
            </a:rPr>
            <a:t>. </a:t>
          </a:r>
        </a:p>
        <a:p>
          <a:pPr algn="l" rtl="0">
            <a:defRPr sz="1000"/>
          </a:pPr>
          <a:r>
            <a:rPr lang="it-IT" sz="1100" b="0" i="0" u="none" strike="noStrike" baseline="0">
              <a:solidFill>
                <a:srgbClr val="000000"/>
              </a:solidFill>
              <a:latin typeface="Calibri"/>
            </a:rPr>
            <a:t>RIMESSE LATERALI A SFAVORE: ATTACCATI, NON A DUE METRI</a:t>
          </a:r>
        </a:p>
        <a:p>
          <a:pPr algn="l" rtl="0">
            <a:defRPr sz="1000"/>
          </a:pPr>
          <a:r>
            <a:rPr lang="it-IT" sz="1100" b="0" i="0" u="none" strike="noStrike" baseline="0">
              <a:solidFill>
                <a:srgbClr val="000000"/>
              </a:solidFill>
              <a:latin typeface="Calibri"/>
            </a:rPr>
            <a:t>RIMESSE LATERALI A FAVORE OLTRE LA META' CAMPO: SI PUO' PROVARE ANCHE  UNO-DUE E CAMBIO CAMPO .</a:t>
          </a:r>
        </a:p>
        <a:p>
          <a:pPr algn="l" rtl="0">
            <a:defRPr sz="1000"/>
          </a:pPr>
          <a:r>
            <a:rPr lang="it-IT" sz="1100" b="0" i="0" u="none" strike="noStrike" baseline="0">
              <a:solidFill>
                <a:srgbClr val="000000"/>
              </a:solidFill>
              <a:latin typeface="Calibri"/>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algn="l" rtl="0">
            <a:defRPr sz="1000"/>
          </a:pPr>
          <a:endParaRPr lang="it-IT" sz="1100" b="0" i="0" u="none" strike="noStrike" baseline="0">
            <a:solidFill>
              <a:srgbClr val="000000"/>
            </a:solidFill>
            <a:latin typeface="Calibri"/>
          </a:endParaRPr>
        </a:p>
        <a:p>
          <a:pPr algn="l" rtl="0">
            <a:defRPr sz="1000"/>
          </a:pPr>
          <a:r>
            <a:rPr lang="it-IT" sz="1100" b="1" i="0" u="sng" strike="noStrike" baseline="0">
              <a:solidFill>
                <a:srgbClr val="000000"/>
              </a:solidFill>
              <a:latin typeface="Calibri"/>
            </a:rPr>
            <a:t>INTERVALLO: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CALI DI CONCENTRAZIONE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GESTIONE DEI TEMPI DI GIOCO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FURBIZIA, GUADAGNIAMO CALCI PIAZZATI</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DAVANTI TENIAMO SU QUALCHE PALLA E FACCIAMO RESPIRARE LA SQUADRA</a:t>
          </a:r>
        </a:p>
        <a:p>
          <a:pPr algn="l" rtl="0">
            <a:defRPr sz="1000"/>
          </a:pPr>
          <a:r>
            <a:rPr lang="it-IT" sz="1100" b="1" i="0" u="none" strike="noStrike" baseline="0">
              <a:solidFill>
                <a:srgbClr val="000000"/>
              </a:solidFill>
              <a:latin typeface="Calibri"/>
            </a:rPr>
            <a:t>NON ABBASSARSI TROPPO SE NO SI SOFFRE COME A CADE'</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INTERDIZIONE PIU' DECISA</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CENTRARE LO SPECCHIO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RALLENTARE O ACCELERARE IL RITMO</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SOTTO O PARI: RICORDARE RECUPERI CON OPPSEN</a:t>
          </a:r>
          <a:endParaRPr lang="it-IT" sz="1100" b="0" i="0" u="none" strike="noStrike" baseline="0">
            <a:solidFill>
              <a:srgbClr val="000000"/>
            </a:solidFill>
            <a:latin typeface="Calibri"/>
          </a:endParaRPr>
        </a:p>
        <a:p>
          <a:pPr algn="l" rtl="0">
            <a:defRPr sz="1000"/>
          </a:pPr>
          <a:r>
            <a:rPr lang="it-IT" sz="1100" b="1" i="0" u="none" strike="noStrike" baseline="0">
              <a:solidFill>
                <a:srgbClr val="000000"/>
              </a:solidFill>
              <a:latin typeface="Calibri"/>
            </a:rPr>
            <a:t>SE SIAMO SOPRA: RICORDARE COL SALVATERRA PAREGGIO LORO</a:t>
          </a:r>
          <a:endParaRPr lang="it-IT" sz="1100" b="0" i="0" u="none" strike="noStrike" baseline="0">
            <a:solidFill>
              <a:srgbClr val="000000"/>
            </a:solidFill>
            <a:latin typeface="Calibri"/>
          </a:endParaRPr>
        </a:p>
        <a:p>
          <a:pPr algn="l" rtl="0">
            <a:defRPr sz="1000"/>
          </a:pPr>
          <a:endParaRPr lang="it-IT" sz="1100" b="0" i="0" u="none" strike="noStrike" baseline="0">
            <a:solidFill>
              <a:srgbClr val="000000"/>
            </a:solidFill>
            <a:latin typeface="Calibri"/>
          </a:endParaRP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a:extLst>
            <a:ext uri="{FF2B5EF4-FFF2-40B4-BE49-F238E27FC236}">
              <a16:creationId xmlns:a16="http://schemas.microsoft.com/office/drawing/2014/main" id="{065326EA-1B23-4DF0-9389-B5E039CB0CC2}"/>
            </a:ext>
          </a:extLst>
        </xdr:cNvPr>
        <xdr:cNvSpPr txBox="1"/>
      </xdr:nvSpPr>
      <xdr:spPr>
        <a:xfrm>
          <a:off x="47625" y="381000"/>
          <a:ext cx="5153025" cy="1214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a:extLst>
            <a:ext uri="{FF2B5EF4-FFF2-40B4-BE49-F238E27FC236}">
              <a16:creationId xmlns:a16="http://schemas.microsoft.com/office/drawing/2014/main" id="{C66F7F6E-1A7C-4D8C-8EC9-242F357A322F}"/>
            </a:ext>
          </a:extLst>
        </xdr:cNvPr>
        <xdr:cNvSpPr txBox="1"/>
      </xdr:nvSpPr>
      <xdr:spPr>
        <a:xfrm>
          <a:off x="47625" y="381000"/>
          <a:ext cx="5153025" cy="1214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FE7D6D3-62CC-47A9-A5FE-E666A47C876C}"/>
            </a:ext>
          </a:extLst>
        </xdr:cNvPr>
        <xdr:cNvSpPr txBox="1"/>
      </xdr:nvSpPr>
      <xdr:spPr>
        <a:xfrm>
          <a:off x="47625" y="381000"/>
          <a:ext cx="5153025" cy="1214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D0231950-AD7C-4B65-B777-588BED3DB083}"/>
            </a:ext>
          </a:extLst>
        </xdr:cNvPr>
        <xdr:cNvSpPr txBox="1"/>
      </xdr:nvSpPr>
      <xdr:spPr>
        <a:xfrm>
          <a:off x="47625" y="381000"/>
          <a:ext cx="5153025" cy="12144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139</xdr:row>
      <xdr:rowOff>47625</xdr:rowOff>
    </xdr:to>
    <xdr:sp macro="" textlink="">
      <xdr:nvSpPr>
        <xdr:cNvPr id="14" name="CasellaDiTesto 13">
          <a:extLst>
            <a:ext uri="{FF2B5EF4-FFF2-40B4-BE49-F238E27FC236}">
              <a16:creationId xmlns:a16="http://schemas.microsoft.com/office/drawing/2014/main" id="{492FEA87-E991-4846-9B63-886940BFDD31}"/>
            </a:ext>
          </a:extLst>
        </xdr:cNvPr>
        <xdr:cNvSpPr txBox="1"/>
      </xdr:nvSpPr>
      <xdr:spPr>
        <a:xfrm>
          <a:off x="47625" y="387350"/>
          <a:ext cx="5111750" cy="23218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PARTITA DIFFICILE, LI CONOSCIAMO E SAPPIAMO CHE SARA' DURA.</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SERVE L'APPROCCIO DA GRANDE SFIDA. BADATE BENE, QUESTI VENGONO QUI INCAZZATI NERI PERCHE VOLEVANO GIOCARE E ABBIAMO SPOSTATO LA PARTITA, QUINDI MI ASPETTO CHE VOGLIANO ROMPERVI IL CULO RAGA. SE SBAGLIAMO L'APPROCCIO QUESTI CI DISOSSANO. PERCIO' NON REGALIAMO SPAZIO E TEMPO AD AVVERSARI CHE NON ASPETTANO ALTRO, PERCHE' RISCHIAMO DI COMPLICARCI LA VITA.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QUINDI DA QUANDO SI ESCE DA QUI PER IL RISCALDAMENTO, TESTA AL CAMPO, CATTIVERIA E GRINTA DA SUBITO. CONVINZIONE NEI NOSTRI MEZZI. MASSIMA ATTENZIONE AI PARTICOLARI. BISOGNA CRESCERE A LIVELLO DI PERSONALITA' ADESSO. DA UN PAIO DI ANNI SIAMO ARRIVATI AD UN LIVELLO MOLTO ALTO ORMAI E BISOGNA GUARDARE IL PELO NELL'UOVO, POSSIAMO MIGLIORARE: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a:t>
          </a:r>
          <a:r>
            <a:rPr kumimoji="0" lang="it-IT" sz="1100" b="1" i="0" u="none" strike="noStrike" kern="0" cap="none" spc="0" normalizeH="0" baseline="0" noProof="0">
              <a:ln>
                <a:noFill/>
              </a:ln>
              <a:solidFill>
                <a:srgbClr val="000000"/>
              </a:solidFill>
              <a:effectLst/>
              <a:uLnTx/>
              <a:uFillTx/>
              <a:latin typeface="+mn-lt"/>
              <a:ea typeface="+mn-ea"/>
              <a:cs typeface="+mn-cs"/>
            </a:rPr>
            <a:t>APPROCCIO CORRETTO </a:t>
          </a:r>
          <a:r>
            <a:rPr kumimoji="0" lang="it-IT" sz="1100" b="0" i="0" u="none" strike="noStrike" kern="0" cap="none" spc="0" normalizeH="0" baseline="0" noProof="0">
              <a:ln>
                <a:noFill/>
              </a:ln>
              <a:solidFill>
                <a:srgbClr val="000000"/>
              </a:solidFill>
              <a:effectLst/>
              <a:uLnTx/>
              <a:uFillTx/>
              <a:latin typeface="+mn-lt"/>
              <a:ea typeface="+mn-ea"/>
              <a:cs typeface="+mn-cs"/>
            </a:rPr>
            <a:t>DAL RISCALDAMENTO, CONCENTRAZIONE RIVOLTA SUBITO A QUELLO CHE CI ASPETTA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a:t>
          </a:r>
          <a:r>
            <a:rPr kumimoji="0" lang="it-IT" sz="1100" b="1" i="0" u="none" strike="noStrike" kern="0" cap="none" spc="0" normalizeH="0" baseline="0" noProof="0">
              <a:ln>
                <a:noFill/>
              </a:ln>
              <a:solidFill>
                <a:srgbClr val="000000"/>
              </a:solidFill>
              <a:effectLst/>
              <a:uLnTx/>
              <a:uFillTx/>
              <a:latin typeface="+mn-lt"/>
              <a:ea typeface="+mn-ea"/>
              <a:cs typeface="+mn-cs"/>
            </a:rPr>
            <a:t>PARTENZA FORTE</a:t>
          </a:r>
          <a:r>
            <a:rPr kumimoji="0" lang="it-IT" sz="1100" b="0" i="0" u="none" strike="noStrike" kern="0" cap="none" spc="0" normalizeH="0" baseline="0" noProof="0">
              <a:ln>
                <a:noFill/>
              </a:ln>
              <a:solidFill>
                <a:srgbClr val="000000"/>
              </a:solidFill>
              <a:effectLst/>
              <a:uLnTx/>
              <a:uFillTx/>
              <a:latin typeface="+mn-lt"/>
              <a:ea typeface="+mn-ea"/>
              <a:cs typeface="+mn-cs"/>
            </a:rPr>
            <a:t>, NON REGALIAMO MINUTI.</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-SOPRATTUTTO SE CAPITERA' DI ESSERE IN VANTAGGIO NON DEVE CAMBIARE NULLA A </a:t>
          </a:r>
          <a:r>
            <a:rPr kumimoji="0" lang="it-IT" sz="1100" b="1" i="0" u="none" strike="noStrike" kern="0" cap="none" spc="0" normalizeH="0" baseline="0" noProof="0">
              <a:ln>
                <a:noFill/>
              </a:ln>
              <a:solidFill>
                <a:srgbClr val="000000"/>
              </a:solidFill>
              <a:effectLst/>
              <a:uLnTx/>
              <a:uFillTx/>
              <a:latin typeface="+mn-lt"/>
              <a:ea typeface="+mn-ea"/>
              <a:cs typeface="+mn-cs"/>
            </a:rPr>
            <a:t>LIVELLO DI TESTA E DI GRINTA</a:t>
          </a:r>
          <a:r>
            <a:rPr kumimoji="0" lang="it-IT" sz="1100" b="0" i="0" u="none" strike="noStrike" kern="0" cap="none" spc="0" normalizeH="0" baseline="0" noProof="0">
              <a:ln>
                <a:noFill/>
              </a:ln>
              <a:solidFill>
                <a:srgbClr val="000000"/>
              </a:solidFill>
              <a:effectLst/>
              <a:uLnTx/>
              <a:uFillTx/>
              <a:latin typeface="+mn-lt"/>
              <a:ea typeface="+mn-ea"/>
              <a:cs typeface="+mn-cs"/>
            </a:rPr>
            <a:t>, ANZI VISTI I PRECEDENTI NOSTRI BISOGNA METTERCI QUALCOSA IN PIU'</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-VORREI VEDERE UNA </a:t>
          </a:r>
          <a:r>
            <a:rPr kumimoji="0" lang="it-IT" sz="1100" b="1" i="0" u="none" strike="noStrike" kern="0" cap="none" spc="0" normalizeH="0" baseline="0" noProof="0">
              <a:ln>
                <a:noFill/>
              </a:ln>
              <a:solidFill>
                <a:srgbClr val="000000"/>
              </a:solidFill>
              <a:effectLst/>
              <a:uLnTx/>
              <a:uFillTx/>
              <a:latin typeface="+mn-lt"/>
              <a:ea typeface="+mn-ea"/>
              <a:cs typeface="+mn-cs"/>
            </a:rPr>
            <a:t>GESTIONE INTELLIGENTE </a:t>
          </a:r>
          <a:r>
            <a:rPr kumimoji="0" lang="it-IT" sz="1100" b="0" i="0" u="none" strike="noStrike" kern="0" cap="none" spc="0" normalizeH="0" baseline="0" noProof="0">
              <a:ln>
                <a:noFill/>
              </a:ln>
              <a:solidFill>
                <a:srgbClr val="000000"/>
              </a:solidFill>
              <a:effectLst/>
              <a:uLnTx/>
              <a:uFillTx/>
              <a:latin typeface="+mn-lt"/>
              <a:ea typeface="+mn-ea"/>
              <a:cs typeface="+mn-cs"/>
            </a:rPr>
            <a:t>DEI TEMPI DI GIOCO.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a:t>
          </a:r>
          <a:r>
            <a:rPr kumimoji="0" lang="it-IT" sz="1100" b="1" i="0" u="none" strike="noStrike" kern="0" cap="none" spc="0" normalizeH="0" baseline="0" noProof="0">
              <a:ln>
                <a:noFill/>
              </a:ln>
              <a:solidFill>
                <a:srgbClr val="000000"/>
              </a:solidFill>
              <a:effectLst/>
              <a:uLnTx/>
              <a:uFillTx/>
              <a:latin typeface="+mn-lt"/>
              <a:ea typeface="+mn-ea"/>
              <a:cs typeface="+mn-cs"/>
            </a:rPr>
            <a:t>PARLARSI DI PIU</a:t>
          </a:r>
          <a:r>
            <a:rPr kumimoji="0" lang="it-IT" sz="1100" b="0" i="0" u="none" strike="noStrike" kern="0" cap="none" spc="0" normalizeH="0" baseline="0" noProof="0">
              <a:ln>
                <a:noFill/>
              </a:ln>
              <a:solidFill>
                <a:srgbClr val="000000"/>
              </a:solidFill>
              <a:effectLst/>
              <a:uLnTx/>
              <a:uFillTx/>
              <a:latin typeface="+mn-lt"/>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it-IT" sz="1100" b="0" u="none" cap="small" baseline="0">
              <a:solidFill>
                <a:schemeClr val="dk1"/>
              </a:solidFill>
              <a:latin typeface="+mn-lt"/>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it-IT" sz="1100" b="0" u="none" cap="small" baseline="0">
              <a:solidFill>
                <a:schemeClr val="dk1"/>
              </a:solidFill>
              <a:latin typeface="+mn-lt"/>
              <a:ea typeface="+mn-ea"/>
              <a:cs typeface="+mn-cs"/>
            </a:rPr>
            <a:t>PER TROVARE LA SUPERIORITA' </a:t>
          </a:r>
          <a:r>
            <a:rPr lang="it-IT" sz="1100" b="1" u="none" cap="small" baseline="0">
              <a:solidFill>
                <a:schemeClr val="dk1"/>
              </a:solidFill>
              <a:latin typeface="+mn-lt"/>
              <a:ea typeface="+mn-ea"/>
              <a:cs typeface="+mn-cs"/>
            </a:rPr>
            <a:t>FONDAMENTALE GIOCARE A DUE TOCCHI E CERCARE L'AMPIEZZA DI CAMPO. SECONDE PALLE, FURBIZIA, PRENDERE PUNIZIONI IMPORTANTI (E NON CONCEDERLE, ANCHE LONTANO DAL LIMITE)</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it-IT" sz="1100" b="1" u="none" cap="small" baseline="0">
              <a:solidFill>
                <a:schemeClr val="dk1"/>
              </a:solidFill>
              <a:latin typeface="+mn-lt"/>
              <a:ea typeface="+mn-ea"/>
              <a:cs typeface="+mn-cs"/>
            </a:rPr>
            <a:t>TIRARE SE C'E' LA POSSIBILITA'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  </a:t>
          </a:r>
          <a:r>
            <a:rPr lang="it-IT" sz="1100" b="0" u="none" cap="small" baseline="0">
              <a:solidFill>
                <a:schemeClr val="dk1"/>
              </a:solidFill>
              <a:latin typeface="+mn-lt"/>
              <a:ea typeface="+mn-ea"/>
              <a:cs typeface="+mn-cs"/>
            </a:rPr>
            <a:t>RED/ WALL, RICCIO, MEGLIO, BARBIO/ FILLO, MERCA, WOLF, BONNI/ PALLA, REGNO.</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VORREI UN PRESSING ALTO, CI STIAMO ABITUANDO AD AGGREDIRE GLI AVVERSARI NELLA LORO META'</a:t>
          </a:r>
          <a:r>
            <a:rPr lang="it-IT" sz="1100" u="none" cap="small" baseline="0">
              <a:solidFill>
                <a:schemeClr val="dk1"/>
              </a:solidFill>
              <a:latin typeface="+mn-lt"/>
              <a:ea typeface="+mn-ea"/>
              <a:cs typeface="+mn-cs"/>
            </a:rPr>
            <a:t>. IL PRESSING SE FATTO VA FATTO IN MANIERA INTELLIGENTE, SE PARTE ALLORA BISOGNA CHE SI ACCORCI TUTTI. </a:t>
          </a:r>
        </a:p>
        <a:p>
          <a:endParaRPr lang="it-IT" sz="1100" u="none" cap="small" baseline="0">
            <a:solidFill>
              <a:schemeClr val="dk1"/>
            </a:solidFill>
            <a:latin typeface="+mn-lt"/>
            <a:ea typeface="+mn-ea"/>
            <a:cs typeface="+mn-cs"/>
          </a:endParaRPr>
        </a:p>
        <a:p>
          <a:pPr eaLnBrk="1" fontAlgn="auto" latinLnBrk="0" hangingPunct="1"/>
          <a:r>
            <a:rPr lang="it-IT" sz="1100" b="1" i="0" cap="small" baseline="0">
              <a:solidFill>
                <a:schemeClr val="dk1"/>
              </a:solidFill>
              <a:effectLst/>
              <a:latin typeface="+mn-lt"/>
              <a:ea typeface="+mn-ea"/>
              <a:cs typeface="+mn-cs"/>
            </a:rPr>
            <a:t>DIFESA:</a:t>
          </a:r>
          <a:r>
            <a:rPr lang="it-IT" sz="1100" b="0" i="0" cap="small" baseline="0">
              <a:solidFill>
                <a:schemeClr val="dk1"/>
              </a:solidFill>
              <a:effectLst/>
              <a:latin typeface="+mn-lt"/>
              <a:ea typeface="+mn-ea"/>
              <a:cs typeface="+mn-cs"/>
            </a:rPr>
            <a:t>  OGGI OLTRE A NON ABBASSARE LA LINEA  E' FONDAMENTALE NON ABBASSARE L'ATTENZIONE. GIOCHIAMO NELLA LORO META' CAMPO. BISOGNA CHE CI SFORZIAMO DI ACCORCIARE E SALIRE NON APPENA C'E' LA POSSIBILITA', VOGLIO UNA SQUADRA CORTA. TENIAMO LA LINEA A CENTROCAMPO,. OKKIO AL GIRO PALLA SE LO FACCIAMO VA FATTO VELOCE VELOCE, QUINDI PASSAGGI DI PRIMA O DI SECONDA AL MASSIMO FINALIZZATO A CREARE SUPERIORITA’. </a:t>
          </a:r>
          <a:endParaRPr lang="it-IT">
            <a:effectLst/>
          </a:endParaRPr>
        </a:p>
        <a:p>
          <a:pPr eaLnBrk="1" fontAlgn="auto" latinLnBrk="0" hangingPunct="1"/>
          <a:r>
            <a:rPr lang="it-IT" sz="1100" b="0" i="0" cap="small" baseline="0">
              <a:solidFill>
                <a:schemeClr val="dk1"/>
              </a:solidFill>
              <a:effectLst/>
              <a:latin typeface="+mn-lt"/>
              <a:ea typeface="+mn-ea"/>
              <a:cs typeface="+mn-cs"/>
            </a:rPr>
            <a:t>I TERZINI COL SOLITO COMPITO: SCARICO E MI PROPONGO PERO' ATTENZIONE ALLA LINEA E A SCALARE, MASSIMA ATTENZIONE A NON LASCIARE METRI IMPORTANTI, E COMUNQUE VOGLIO LE DUE ALI SEMPRE PRONTI A SCIVOLARE CON RADDOPPI. </a:t>
          </a:r>
        </a:p>
        <a:p>
          <a:pPr eaLnBrk="1" fontAlgn="auto" latinLnBrk="0" hangingPunct="1"/>
          <a:r>
            <a:rPr lang="it-IT" sz="1100" b="0" i="0" cap="small" baseline="0">
              <a:solidFill>
                <a:schemeClr val="dk1"/>
              </a:solidFill>
              <a:effectLst/>
              <a:latin typeface="+mn-lt"/>
              <a:ea typeface="+mn-ea"/>
              <a:cs typeface="+mn-cs"/>
            </a:rPr>
            <a:t>VI VOGLIO AGGRESSIVI NEI FRANGENTI IN CUI PECCHIAMO: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eaLnBrk="1" fontAlgn="auto" latinLnBrk="0" hangingPunct="1"/>
          <a:r>
            <a:rPr lang="it-IT" sz="1100" b="0" i="0" cap="small" baseline="0">
              <a:solidFill>
                <a:schemeClr val="dk1"/>
              </a:solidFill>
              <a:effectLst/>
              <a:latin typeface="+mn-lt"/>
              <a:ea typeface="+mn-ea"/>
              <a:cs typeface="+mn-cs"/>
            </a:rPr>
            <a:t> </a:t>
          </a:r>
        </a:p>
        <a:p>
          <a:pPr eaLnBrk="1" fontAlgn="auto" latinLnBrk="0" hangingPunct="1"/>
          <a:r>
            <a:rPr lang="it-IT" sz="1100" b="0" i="0" cap="small" baseline="0">
              <a:solidFill>
                <a:schemeClr val="dk1"/>
              </a:solidFill>
              <a:effectLst/>
              <a:latin typeface="+mn-lt"/>
              <a:ea typeface="+mn-ea"/>
              <a:cs typeface="+mn-cs"/>
            </a:rPr>
            <a:t>SE FATICHIAMO IN IMPOSTAZIONE PROVATE SE C'E' SPAZIO L'IMBECCATA PER LE PUNTE </a:t>
          </a:r>
        </a:p>
        <a:p>
          <a:pPr eaLnBrk="1" fontAlgn="auto" latinLnBrk="0" hangingPunct="1"/>
          <a:r>
            <a:rPr lang="it-IT" sz="1100" b="0" i="0" cap="small" baseline="0">
              <a:solidFill>
                <a:schemeClr val="dk1"/>
              </a:solidFill>
              <a:effectLst/>
              <a:latin typeface="+mn-lt"/>
              <a:ea typeface="+mn-ea"/>
              <a:cs typeface="+mn-cs"/>
            </a:rPr>
            <a:t>COME SEMPRE ZERO RISCHI E LAMPADINA SEMPRE ACCESA, MASSIMA ATTENZIONE IN MARCATURA E NEI FINALI DI TEMPO, OCCHI E ORECCHIE APERTI SULLE PALLE INATTIVE, OGNUNO BATTEZZA UN UOMO E SE LO TIENE STRETTO. </a:t>
          </a:r>
          <a:endParaRPr lang="it-IT">
            <a:effectLst/>
          </a:endParaRPr>
        </a:p>
        <a:p>
          <a:pPr eaLnBrk="1" fontAlgn="auto" latinLnBrk="0" hangingPunct="1"/>
          <a:r>
            <a:rPr lang="it-IT" sz="1100" b="0" i="0" cap="small" baseline="0">
              <a:solidFill>
                <a:schemeClr val="dk1"/>
              </a:solidFill>
              <a:effectLst/>
              <a:latin typeface="+mn-lt"/>
              <a:ea typeface="+mn-ea"/>
              <a:cs typeface="+mn-cs"/>
            </a:rPr>
            <a:t>VOGLIO SEMPRE UNO CHE ACCORCI SULLA RESPINTA DEL PORTIERE SULLE PUNIZIONI.</a:t>
          </a:r>
          <a:endParaRPr lang="it-IT">
            <a:effectLst/>
          </a:endParaRPr>
        </a:p>
        <a:p>
          <a:pPr eaLnBrk="1" fontAlgn="auto" latinLnBrk="0" hangingPunct="1"/>
          <a:r>
            <a:rPr lang="it-IT" sz="1100" b="0" i="0" cap="small" baseline="0">
              <a:solidFill>
                <a:schemeClr val="dk1"/>
              </a:solidFill>
              <a:effectLst/>
              <a:latin typeface="+mn-lt"/>
              <a:ea typeface="+mn-ea"/>
              <a:cs typeface="+mn-cs"/>
            </a:rPr>
            <a:t>IN ZONA AREA DI RIGORE NON VOGLIO SCIVOLATE  SE NON SONO SICURO DI PRENDERE PALLA/UOMO, IN AREA ANCOR MENO: QUANDO HAI IL CULO PER TERRA SEI MORTO, IN PIEDI PUOI SEMPRE RECUPERARE. </a:t>
          </a:r>
          <a:endParaRPr lang="it-IT">
            <a:effectLst/>
          </a:endParaRPr>
        </a:p>
        <a:p>
          <a:r>
            <a:rPr lang="it-IT" sz="1100" b="0" i="0" cap="small" baseline="0">
              <a:solidFill>
                <a:schemeClr val="dk1"/>
              </a:solidFill>
              <a:effectLst/>
              <a:latin typeface="+mn-lt"/>
              <a:ea typeface="+mn-ea"/>
              <a:cs typeface="+mn-cs"/>
            </a:rPr>
            <a:t>E NON CONCEDIAMO PUNIZIONI DEL CAZZO EH. </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pPr rtl="0"/>
          <a:endParaRPr lang="it-IT">
            <a:effectLst/>
          </a:endParaRPr>
        </a:p>
        <a:p>
          <a:pPr eaLnBrk="1" fontAlgn="auto" latinLnBrk="0" hangingPunct="1"/>
          <a:r>
            <a:rPr lang="it-IT" sz="1100" b="0" i="0" cap="small" baseline="0">
              <a:solidFill>
                <a:schemeClr val="dk1"/>
              </a:solidFill>
              <a:effectLst/>
              <a:latin typeface="+mn-lt"/>
              <a:ea typeface="+mn-ea"/>
              <a:cs typeface="+mn-cs"/>
            </a:rPr>
            <a:t>CENTROCAMPO:  DAI CENTROCAMPISTI  VOGLIO PULIZIA, GEOMETRIA E SERENITA', SPAZI APERTI CON UN TOCCO, CERCHIAMO LA SUPERIORITA' SULLE FASCE CON APERTURE VELOCI, VOGLIO SUPPORTO NELL'IMPOSTAZIONE, TOGLIENDO ANSIA AI DIFENSORI, MA NON VENIRE BASSI A PRENDER PALLA.</a:t>
          </a:r>
          <a:endParaRPr lang="it-IT">
            <a:effectLst/>
          </a:endParaRPr>
        </a:p>
        <a:p>
          <a:pPr eaLnBrk="1" fontAlgn="auto" latinLnBrk="0" hangingPunct="1"/>
          <a:r>
            <a:rPr lang="it-IT" sz="1100" b="0" i="0" cap="small" baseline="0">
              <a:solidFill>
                <a:schemeClr val="dk1"/>
              </a:solidFill>
              <a:effectLst/>
              <a:latin typeface="+mn-lt"/>
              <a:ea typeface="+mn-ea"/>
              <a:cs typeface="+mn-cs"/>
            </a:rPr>
            <a:t>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endParaRPr lang="it-IT">
            <a:effectLst/>
          </a:endParaRPr>
        </a:p>
        <a:p>
          <a:pPr eaLnBrk="1" fontAlgn="auto" latinLnBrk="0" hangingPunct="1"/>
          <a:r>
            <a:rPr lang="it-IT" sz="1100" b="0" i="0" cap="small" baseline="0">
              <a:solidFill>
                <a:schemeClr val="dk1"/>
              </a:solidFill>
              <a:effectLst/>
              <a:latin typeface="+mn-lt"/>
              <a:ea typeface="+mn-ea"/>
              <a:cs typeface="+mn-cs"/>
            </a:rPr>
            <a:t>LE ALI APERTE IN POSSESSO MENTRE IN NON POSSESSO  STRINGERANNO UNA DECINA DI METRI DENTRO IL CAMPO PER NON LASCIARE LA SUPERIORITA' A LORO CON LE MEZZE.</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MANTENERE LE DISTANZE TRA I REPARTI E IN COPERTURA.</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NON PERDERE PALLE BANALI SOPRATTUTTO IN DISIMPEGNO SERVE PRECISIONE. PROVIAMO IL CAMBIO CAMPO PER SFRUTTARE LE ALI</a:t>
          </a:r>
          <a:endParaRPr lang="it-IT">
            <a:effectLst/>
          </a:endParaRPr>
        </a:p>
        <a:p>
          <a:pPr eaLnBrk="1" fontAlgn="auto" latinLnBrk="0" hangingPunct="1"/>
          <a:r>
            <a:rPr lang="it-IT" sz="1100" b="0" i="0" cap="small" baseline="0">
              <a:solidFill>
                <a:schemeClr val="dk1"/>
              </a:solidFill>
              <a:effectLst/>
              <a:latin typeface="+mn-lt"/>
              <a:ea typeface="+mn-ea"/>
              <a:cs typeface="+mn-cs"/>
            </a:rPr>
            <a:t>OGGI SONO LE ALI, O MEGLIO LE CATENE LATERALI TERZINO-ESTERNO CHE POSSONO FARCI FARE LA DIFFERENZA: LI VA CERCATA LA SOVRAPPOSIZIONE, POSSIBILMENTE ARRIVANDO AL CROSS DA FONDO CAMPO PER LE DUE PUNTE.</a:t>
          </a:r>
          <a:endParaRPr lang="it-IT">
            <a:effectLst/>
          </a:endParaRPr>
        </a:p>
        <a:p>
          <a:pPr eaLnBrk="1" fontAlgn="auto" latinLnBrk="0" hangingPunct="1"/>
          <a:r>
            <a:rPr lang="it-IT" sz="1100" b="0" i="0" cap="small" baseline="0">
              <a:solidFill>
                <a:schemeClr val="dk1"/>
              </a:solidFill>
              <a:effectLst/>
              <a:latin typeface="+mn-lt"/>
              <a:ea typeface="+mn-ea"/>
              <a:cs typeface="+mn-cs"/>
            </a:rPr>
            <a:t>I MOVIMENTI SONO I SOLITI: </a:t>
          </a:r>
          <a:endParaRPr lang="it-IT">
            <a:effectLst/>
          </a:endParaRPr>
        </a:p>
        <a:p>
          <a:pPr eaLnBrk="1" fontAlgn="auto" latinLnBrk="0" hangingPunct="1"/>
          <a:r>
            <a:rPr lang="it-IT" sz="1100" b="0" i="0" cap="small" baseline="0">
              <a:solidFill>
                <a:schemeClr val="dk1"/>
              </a:solidFill>
              <a:effectLst/>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endParaRPr lang="it-IT">
            <a:effectLst/>
          </a:endParaRPr>
        </a:p>
        <a:p>
          <a:pPr eaLnBrk="1" fontAlgn="auto" latinLnBrk="0" hangingPunct="1"/>
          <a:r>
            <a:rPr lang="it-IT" sz="1100" b="0" i="0" cap="small" baseline="0">
              <a:solidFill>
                <a:schemeClr val="dk1"/>
              </a:solidFill>
              <a:effectLst/>
              <a:latin typeface="+mn-lt"/>
              <a:ea typeface="+mn-ea"/>
              <a:cs typeface="+mn-cs"/>
            </a:rPr>
            <a:t>GIOCARE VELOCI ANCHE DI PRIMA, SE C'E' L'OCCASIONE NELLA ZONA CIECA DELLA LORO DIFESA, PER IL TAGLIO DELLE DUE ALI VERSO LA PORTA. </a:t>
          </a:r>
          <a:endParaRPr lang="it-IT">
            <a:effectLst/>
          </a:endParaRPr>
        </a:p>
        <a:p>
          <a:pPr eaLnBrk="1" fontAlgn="auto" latinLnBrk="0" hangingPunct="1"/>
          <a:r>
            <a:rPr lang="it-IT" sz="1100" b="0" i="0" cap="small" baseline="0">
              <a:solidFill>
                <a:schemeClr val="dk1"/>
              </a:solidFill>
              <a:effectLst/>
              <a:latin typeface="+mn-lt"/>
              <a:ea typeface="+mn-ea"/>
              <a:cs typeface="+mn-cs"/>
            </a:rPr>
            <a:t>- ALA CHE VIENE INCONTRO E ENTRA NEL CAMPO, GIOCATA A MURO SU PUNTA E FILTRANTE O CAMBIO CAMPO</a:t>
          </a:r>
          <a:endParaRPr lang="it-IT">
            <a:effectLst/>
          </a:endParaRPr>
        </a:p>
        <a:p>
          <a:pPr eaLnBrk="1" fontAlgn="auto" latinLnBrk="0" hangingPunct="1"/>
          <a:r>
            <a:rPr lang="it-IT" sz="1100" b="0" i="0" cap="small" baseline="0">
              <a:solidFill>
                <a:schemeClr val="dk1"/>
              </a:solidFill>
              <a:effectLst/>
              <a:latin typeface="+mn-lt"/>
              <a:ea typeface="+mn-ea"/>
              <a:cs typeface="+mn-cs"/>
            </a:rPr>
            <a:t>- GIOCATA PER PUNTA CHE CERCA L'APPOGGIO PER CHI GLI E' VICINO.</a:t>
          </a:r>
          <a:endParaRPr lang="it-IT">
            <a:effectLst/>
          </a:endParaRPr>
        </a:p>
        <a:p>
          <a:pPr eaLnBrk="1" fontAlgn="auto" latinLnBrk="0" hangingPunct="1"/>
          <a:r>
            <a:rPr lang="it-IT" sz="1100" b="0" i="0" cap="small" baseline="0">
              <a:solidFill>
                <a:schemeClr val="dk1"/>
              </a:solidFill>
              <a:effectLst/>
              <a:latin typeface="+mn-lt"/>
              <a:ea typeface="+mn-ea"/>
              <a:cs typeface="+mn-cs"/>
            </a:rPr>
            <a:t>- ALI CHE ENTRANO IN CAMPO E PUNTE CHE SCAPPANO.</a:t>
          </a:r>
        </a:p>
        <a:p>
          <a:pPr eaLnBrk="1" fontAlgn="auto" latinLnBrk="0" hangingPunct="1"/>
          <a:endParaRPr lang="it-IT" sz="1100" b="0" i="0" cap="small" baseline="0">
            <a:solidFill>
              <a:schemeClr val="dk1"/>
            </a:solidFill>
            <a:effectLst/>
            <a:latin typeface="+mn-lt"/>
            <a:ea typeface="+mn-ea"/>
            <a:cs typeface="+mn-cs"/>
          </a:endParaRPr>
        </a:p>
        <a:p>
          <a:pPr eaLnBrk="1" fontAlgn="auto" latinLnBrk="0" hangingPunct="1"/>
          <a:endParaRPr lang="it-IT">
            <a:effectLst/>
          </a:endParaRPr>
        </a:p>
        <a:p>
          <a:pPr rtl="0"/>
          <a:r>
            <a:rPr lang="it-IT" sz="1100" b="0" i="0" baseline="0">
              <a:solidFill>
                <a:schemeClr val="dk1"/>
              </a:solidFill>
              <a:effectLst/>
              <a:latin typeface="+mn-lt"/>
              <a:ea typeface="+mn-ea"/>
              <a:cs typeface="+mn-cs"/>
            </a:rPr>
            <a:t>ATTACCO:  REGNO E PALLA FATE SALIRE LA SQUADRA, TENERE PALLA E PRENDERE METRI E GUADAGNARE PUNIZIONI. TRANQUILLI PERCHE LA TUA OCCASIONE LO SAI CHE TI CAPITERA'. QUESTA L'IDEA DI GIOCO CHE VORREI PROVASSIMO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-PUNIZIONI:  MEGLIO , BARBIO , O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DIFFIDATI: </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58</xdr:row>
      <xdr:rowOff>76200</xdr:rowOff>
    </xdr:to>
    <xdr:sp macro="" textlink="">
      <xdr:nvSpPr>
        <xdr:cNvPr id="2" name="CasellaDiTesto 1">
          <a:extLst>
            <a:ext uri="{FF2B5EF4-FFF2-40B4-BE49-F238E27FC236}">
              <a16:creationId xmlns:a16="http://schemas.microsoft.com/office/drawing/2014/main" id="{00000000-0008-0000-1100-000002000000}"/>
            </a:ext>
          </a:extLst>
        </xdr:cNvPr>
        <xdr:cNvSpPr txBox="1"/>
      </xdr:nvSpPr>
      <xdr:spPr>
        <a:xfrm>
          <a:off x="47625" y="381000"/>
          <a:ext cx="5153025" cy="9105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a:extLst>
            <a:ext uri="{FF2B5EF4-FFF2-40B4-BE49-F238E27FC236}">
              <a16:creationId xmlns:a16="http://schemas.microsoft.com/office/drawing/2014/main" id="{00000000-0008-0000-1100-00000A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42022</xdr:colOff>
      <xdr:row>2</xdr:row>
      <xdr:rowOff>56030</xdr:rowOff>
    </xdr:from>
    <xdr:to>
      <xdr:col>8</xdr:col>
      <xdr:colOff>378199</xdr:colOff>
      <xdr:row>104</xdr:row>
      <xdr:rowOff>126066</xdr:rowOff>
    </xdr:to>
    <xdr:sp macro="" textlink="">
      <xdr:nvSpPr>
        <xdr:cNvPr id="24" name="CasellaDiTesto 23">
          <a:extLst>
            <a:ext uri="{FF2B5EF4-FFF2-40B4-BE49-F238E27FC236}">
              <a16:creationId xmlns:a16="http://schemas.microsoft.com/office/drawing/2014/main" id="{00000000-0008-0000-1100-000018000000}"/>
            </a:ext>
          </a:extLst>
        </xdr:cNvPr>
        <xdr:cNvSpPr txBox="1"/>
      </xdr:nvSpPr>
      <xdr:spPr>
        <a:xfrm>
          <a:off x="42022" y="392206"/>
          <a:ext cx="5196728" cy="1853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b="0" u="none" cap="small" baseline="0">
              <a:solidFill>
                <a:schemeClr val="dk1"/>
              </a:solidFill>
              <a:latin typeface="+mn-lt"/>
              <a:ea typeface="+mn-ea"/>
              <a:cs typeface="+mn-cs"/>
            </a:rPr>
            <a:t>PARTITA CHE NASCONDE MILLE INSIDIE QUESTA. LORO SONO GIOVANI,  SQUADRA CHE CORRE TANTO, MA TECNICAMENTE, LO RIPETO, NON C'E' PARAGONE. </a:t>
          </a:r>
        </a:p>
        <a:p>
          <a:r>
            <a:rPr lang="it-IT" sz="1100" b="0" u="none" cap="small" baseline="0">
              <a:solidFill>
                <a:schemeClr val="dk1"/>
              </a:solidFill>
              <a:latin typeface="+mn-lt"/>
              <a:ea typeface="+mn-ea"/>
              <a:cs typeface="+mn-cs"/>
            </a:rPr>
            <a:t>COME SEMPRE  AL DI LA' DEL MODULO DI OGGI, LA DIFFERENZA LA FA L'ATTEGGIAMENTO, A BRACCETTO CON LA TESTA. SI PUO' CORRERE CON INTELLIGENZA, COME COL REAL SCANDIANO.</a:t>
          </a:r>
        </a:p>
        <a:p>
          <a:r>
            <a:rPr lang="it-IT" sz="1100" b="0" u="none" cap="small" baseline="0">
              <a:solidFill>
                <a:schemeClr val="dk1"/>
              </a:solidFill>
              <a:latin typeface="+mn-lt"/>
              <a:ea typeface="+mn-ea"/>
              <a:cs typeface="+mn-cs"/>
            </a:rPr>
            <a:t>OGGI CI SARANNO TIFOSI SULLE TRIBUNETTE, URLERANNO, NON FACCIAMOCI IMPRESSIONARE.</a:t>
          </a:r>
        </a:p>
        <a:p>
          <a:r>
            <a:rPr lang="it-IT" sz="1100" b="0" u="none" cap="small" baseline="0">
              <a:solidFill>
                <a:schemeClr val="dk1"/>
              </a:solidFill>
              <a:latin typeface="+mn-lt"/>
              <a:ea typeface="+mn-ea"/>
              <a:cs typeface="+mn-cs"/>
            </a:rPr>
            <a:t>QUINDI DA QUANDO SI ESCE DA QUI PER IL RISCALDAMENTO, TESTA AL CAMPO, CATTIVERIA E GRINTA DA SUBITO. CONVINZIONE NEI NOSTRI MEZZI. MASSIMA ATTENZIONE AI PARTICOLARI. BISOGNA CRESCERE A LIVELLO DI PERSONALITA' ADESSO. DA UN PAIO DI ANNI SIAMO ARRIVATI AD UN LIVELLO MOLTO ALTO ORMAI E BISOGNA GUARDARE IL PELO NELL'UOVO, POSSIAMO MIGLIORARE:</a:t>
          </a:r>
        </a:p>
        <a:p>
          <a:r>
            <a:rPr lang="it-IT" sz="1100" b="0" u="none" cap="small" baseline="0">
              <a:solidFill>
                <a:schemeClr val="dk1"/>
              </a:solidFill>
              <a:latin typeface="+mn-lt"/>
              <a:ea typeface="+mn-ea"/>
              <a:cs typeface="+mn-cs"/>
            </a:rPr>
            <a:t>- APPROCCIO CORRETTO DAL RISCALDAMENTO, CONCENTRAZIONE RIVOLTA SUBITO A QUELLO CHE CI ASPETTA </a:t>
          </a:r>
        </a:p>
        <a:p>
          <a:r>
            <a:rPr lang="it-IT" sz="1100" b="0" u="none" cap="small" baseline="0">
              <a:solidFill>
                <a:schemeClr val="dk1"/>
              </a:solidFill>
              <a:latin typeface="+mn-lt"/>
              <a:ea typeface="+mn-ea"/>
              <a:cs typeface="+mn-cs"/>
            </a:rPr>
            <a:t>-PARTENZA FORTE, NON REGALIAMO MINUTI.</a:t>
          </a:r>
        </a:p>
        <a:p>
          <a:r>
            <a:rPr lang="it-IT" sz="1100" b="0" u="none" cap="small" baseline="0">
              <a:solidFill>
                <a:schemeClr val="dk1"/>
              </a:solidFill>
              <a:latin typeface="+mn-lt"/>
              <a:ea typeface="+mn-ea"/>
              <a:cs typeface="+mn-cs"/>
            </a:rPr>
            <a:t>-SOPRATTUTTO SE CAPITERA' DI ESSERE IN VANTAGGIO NON DEVE CAMBIARE NULLA A LIVELLO DI TESTA E DI GRINTA, ANZI VISTI I PRECEDENTI NOSTRI BISOGNA METTERCI QUALCOSA IN PIU'</a:t>
          </a:r>
        </a:p>
        <a:p>
          <a:r>
            <a:rPr lang="it-IT" sz="1100" b="0" u="none" cap="small" baseline="0">
              <a:solidFill>
                <a:schemeClr val="dk1"/>
              </a:solidFill>
              <a:latin typeface="+mn-lt"/>
              <a:ea typeface="+mn-ea"/>
              <a:cs typeface="+mn-cs"/>
            </a:rPr>
            <a:t>-VORREI VEDERE UNA GESTIONE INTELLIGENTE DEI TEMPI DI GIOCO.</a:t>
          </a:r>
        </a:p>
        <a:p>
          <a:r>
            <a:rPr lang="it-IT" sz="1100" b="0" u="none" cap="small" baseline="0">
              <a:solidFill>
                <a:schemeClr val="dk1"/>
              </a:solidFill>
              <a:latin typeface="+mn-lt"/>
              <a:ea typeface="+mn-ea"/>
              <a:cs typeface="+mn-cs"/>
            </a:rPr>
            <a:t>- PARLARSI DI PIU' </a:t>
          </a:r>
        </a:p>
        <a:p>
          <a:endParaRPr lang="it-IT" sz="1100" b="0" u="none" cap="small" baseline="0">
            <a:solidFill>
              <a:schemeClr val="dk1"/>
            </a:solidFill>
            <a:latin typeface="+mn-lt"/>
            <a:ea typeface="+mn-ea"/>
            <a:cs typeface="+mn-cs"/>
          </a:endParaRPr>
        </a:p>
        <a:p>
          <a:endParaRPr lang="it-IT" sz="1100" b="0" u="none" cap="small" baseline="0">
            <a:solidFill>
              <a:schemeClr val="dk1"/>
            </a:solidFill>
            <a:latin typeface="+mn-lt"/>
            <a:ea typeface="+mn-ea"/>
            <a:cs typeface="+mn-cs"/>
          </a:endParaRPr>
        </a:p>
        <a:p>
          <a:r>
            <a:rPr lang="it-IT" sz="1100" b="0" u="none" cap="small" baseline="0">
              <a:solidFill>
                <a:schemeClr val="dk1"/>
              </a:solidFill>
              <a:latin typeface="+mn-lt"/>
              <a:ea typeface="+mn-ea"/>
              <a:cs typeface="+mn-cs"/>
            </a:rPr>
            <a:t>FORMAZIONE:  ROSSO/RICCIO, MEGLIO, FICCA/ FILLO, MERCA, WOLF, BARBIO/  PALLA/ DEBBIA, REGNO.</a:t>
          </a:r>
        </a:p>
        <a:p>
          <a:endParaRPr lang="it-IT" sz="1100" b="0" u="none" cap="small" baseline="0">
            <a:solidFill>
              <a:schemeClr val="dk1"/>
            </a:solidFill>
            <a:latin typeface="+mn-lt"/>
            <a:ea typeface="+mn-ea"/>
            <a:cs typeface="+mn-cs"/>
          </a:endParaRPr>
        </a:p>
        <a:p>
          <a:r>
            <a:rPr lang="it-IT" sz="1100" b="0" u="none" cap="small" baseline="0">
              <a:solidFill>
                <a:schemeClr val="dk1"/>
              </a:solidFill>
              <a:latin typeface="+mn-lt"/>
              <a:ea typeface="+mn-ea"/>
              <a:cs typeface="+mn-cs"/>
            </a:rPr>
            <a:t>DIFESA: A 3. ALTI CON GIRO PALLA CHE DOVREBBE RISULTARE PIU' VELOCE. </a:t>
          </a:r>
        </a:p>
        <a:p>
          <a:r>
            <a:rPr lang="it-IT" sz="1100" b="0" u="none" cap="small" baseline="0">
              <a:solidFill>
                <a:schemeClr val="dk1"/>
              </a:solidFill>
              <a:latin typeface="+mn-lt"/>
              <a:ea typeface="+mn-ea"/>
              <a:cs typeface="+mn-cs"/>
            </a:rPr>
            <a:t>L'USCITA DAL GIRO PALLA LA FACCIAMO PER SUPERARE IL LORO PRIMO PRESSING, CON LO SCARICO SUGLI ESTERNI O SU UN CENTROCAMPISTA CHE DEVE ESSERE BRAVO A MUOVERSI TRA LE LINEE. </a:t>
          </a:r>
        </a:p>
        <a:p>
          <a:r>
            <a:rPr lang="it-IT" sz="1100" b="0" u="none" cap="small" baseline="0">
              <a:solidFill>
                <a:schemeClr val="dk1"/>
              </a:solidFill>
              <a:latin typeface="+mn-lt"/>
              <a:ea typeface="+mn-ea"/>
              <a:cs typeface="+mn-cs"/>
            </a:rPr>
            <a:t>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r>
            <a:rPr lang="it-IT" sz="1100" b="0" u="none" cap="small" baseline="0">
              <a:solidFill>
                <a:schemeClr val="dk1"/>
              </a:solidFill>
              <a:latin typeface="+mn-lt"/>
              <a:ea typeface="+mn-ea"/>
              <a:cs typeface="+mn-cs"/>
            </a:rPr>
            <a:t>DIETRO ABBIAMO PIEDE E TESTA PER FARE PARTIRE IL GIOCO ,  SE FATICHIAMO IN IMPOSTAZIONE PROVATE SE C'E' SPAZIO L'IMBECCATA PER LE PUNTE.</a:t>
          </a:r>
        </a:p>
        <a:p>
          <a:endParaRPr lang="it-IT" sz="1100" b="0" u="none" cap="small" baseline="0">
            <a:solidFill>
              <a:schemeClr val="dk1"/>
            </a:solidFill>
            <a:latin typeface="+mn-lt"/>
            <a:ea typeface="+mn-ea"/>
            <a:cs typeface="+mn-cs"/>
          </a:endParaRPr>
        </a:p>
        <a:p>
          <a:r>
            <a:rPr lang="it-IT" sz="1100" b="0" u="none" cap="small" baseline="0">
              <a:solidFill>
                <a:schemeClr val="dk1"/>
              </a:solidFill>
              <a:latin typeface="+mn-lt"/>
              <a:ea typeface="+mn-ea"/>
              <a:cs typeface="+mn-cs"/>
            </a:rPr>
            <a:t>CENTROCAMPO:  OGGI METTIAMO SUL PIATTO PULIZIA, GEOMETRIA E SERENITA', SPAZI APERTI CON UN TOCCO, PROFONDITA' E INTELLIGENZA NELL'INTERDIZIONE, CHIRURGICA, OCULATA, NON MUSCOLARE MA MAI A PERDERE. </a:t>
          </a:r>
        </a:p>
        <a:p>
          <a:r>
            <a:rPr lang="it-IT" sz="1100" b="0" u="none" cap="small" baseline="0">
              <a:solidFill>
                <a:schemeClr val="dk1"/>
              </a:solidFill>
              <a:latin typeface="+mn-lt"/>
              <a:ea typeface="+mn-ea"/>
              <a:cs typeface="+mn-cs"/>
            </a:rPr>
            <a:t>GUADAGNIAMO UN UOMO IN MEZZO OGGI. </a:t>
          </a:r>
        </a:p>
        <a:p>
          <a:r>
            <a:rPr lang="it-IT" sz="1100" b="0" u="none" cap="small" baseline="0">
              <a:solidFill>
                <a:schemeClr val="dk1"/>
              </a:solidFill>
              <a:latin typeface="+mn-lt"/>
              <a:ea typeface="+mn-ea"/>
              <a:cs typeface="+mn-cs"/>
            </a:rPr>
            <a:t>PALLA ALL'ESTERNO VOGLIO SEMPRE UNA MEZZA CHE ACCORCIA PER LO SCARICO (O CHE SI INSERISCE DIETRO AL TERZINO AVVERSARIO NEL CASO SIA SALITO) POI LE GIOCATE SONO O PER LA CHIUSURA DEL TRIANGOLO, O SULLE PUNTE O PER IL CAMBIO CAMPO. NON CI DOBBIAMO INVENTARE NULLA.</a:t>
          </a:r>
        </a:p>
        <a:p>
          <a:r>
            <a:rPr lang="it-IT" sz="1100" b="0" u="none" cap="small" baseline="0">
              <a:solidFill>
                <a:schemeClr val="dk1"/>
              </a:solidFill>
              <a:latin typeface="+mn-lt"/>
              <a:ea typeface="+mn-ea"/>
              <a:cs typeface="+mn-cs"/>
            </a:rPr>
            <a:t>ESTERNI E MEZZE OGGI LA DIFFERENZA LA FATE VOI ANCHE IN NON POSSESSO: SE GIOCANO SUI TERZINI SIETE VOI CHE USCITE IN PRIMA BATTUTA, VOGLIO LE DUE MEZZE PRONTE IN ROTTURA SUL LORO CC. SE PASSA DI LI' IL LORO GIOCO, QUINDI BISOGNA ESSERE LESTI E SVEGLI IN QUEL FRANGENTE. SE  SI PERDE PALLA VOGLIO 10 SECONDI DI PRESSING PER CERCARE IL RECUPERO ISTANTANEO. LE ENERGIE NOSTRE VANNO SPESE LI', NEL RECUPERO DEL PALLONE. </a:t>
          </a:r>
        </a:p>
        <a:p>
          <a:r>
            <a:rPr lang="it-IT" sz="1100" b="0" u="none" cap="small" baseline="0">
              <a:solidFill>
                <a:schemeClr val="dk1"/>
              </a:solidFill>
              <a:latin typeface="+mn-lt"/>
              <a:ea typeface="+mn-ea"/>
              <a:cs typeface="+mn-cs"/>
            </a:rPr>
            <a:t>LE MEZZE DEVONO ANCHE SAPER ACCORCIARE IN AVANTI VERSO LE PUNTE E LE VOGLIO PRONTE ALLA CONCLUSIONE. GIOCARE CON PASSAGGI PRECISI E CERCARE DI RIDURRE AL MINIMO GLI ERRORI IN DISIMPEGNO. GIOCARE VELOCI ANCHE DI PRIMA.</a:t>
          </a:r>
        </a:p>
        <a:p>
          <a:r>
            <a:rPr lang="it-IT" sz="1100" b="0" u="none" cap="small" baseline="0">
              <a:solidFill>
                <a:schemeClr val="dk1"/>
              </a:solidFill>
              <a:latin typeface="+mn-lt"/>
              <a:ea typeface="+mn-ea"/>
              <a:cs typeface="+mn-cs"/>
            </a:rPr>
            <a:t>INVECE CHE COL CENTRALE BASSO TRA LE DUE MEZZE, GIOCHIAMO CON UN TQ. CHE PUO' LUI STESSO ANDARE A PRENDERE LA PALLA DAGLI ESTERNI. PROVIAMO QUALCHE CAMBIO CAMPO, PALLE FILTRANTI PER DEBIA.....  </a:t>
          </a:r>
        </a:p>
        <a:p>
          <a:endParaRPr lang="it-IT" sz="1100" b="0" u="none" cap="small" baseline="0">
            <a:solidFill>
              <a:schemeClr val="dk1"/>
            </a:solidFill>
            <a:latin typeface="+mn-lt"/>
            <a:ea typeface="+mn-ea"/>
            <a:cs typeface="+mn-cs"/>
          </a:endParaRPr>
        </a:p>
        <a:p>
          <a:r>
            <a:rPr lang="it-IT" sz="1100" b="0" u="none" cap="small" baseline="0">
              <a:solidFill>
                <a:schemeClr val="dk1"/>
              </a:solidFill>
              <a:latin typeface="+mn-lt"/>
              <a:ea typeface="+mn-ea"/>
              <a:cs typeface="+mn-cs"/>
            </a:rPr>
            <a:t>ATTACCO: REGNO E DEBIA, GIOCARE VICINI, VI ALTERNATE A VENIRE INCONTRO ALLA PALLA. GIOCARE STRETTO E VELOCE, VELO, UNO DUE, TIRARE.</a:t>
          </a:r>
        </a:p>
        <a:p>
          <a:r>
            <a:rPr lang="it-IT" sz="1100" b="0" u="none" cap="small" baseline="0">
              <a:solidFill>
                <a:schemeClr val="dk1"/>
              </a:solidFill>
              <a:latin typeface="+mn-lt"/>
              <a:ea typeface="+mn-ea"/>
              <a:cs typeface="+mn-cs"/>
            </a:rPr>
            <a:t>SE GIOCATE VICINI METTIAMO I LORO CENTRALI IN ALARME A STARE SEMPRE SUL CHI VIVE. </a:t>
          </a:r>
        </a:p>
        <a:p>
          <a:r>
            <a:rPr lang="it-IT" sz="1100" b="0" u="none" cap="small" baseline="0">
              <a:solidFill>
                <a:schemeClr val="dk1"/>
              </a:solidFill>
              <a:latin typeface="+mn-lt"/>
              <a:ea typeface="+mn-ea"/>
              <a:cs typeface="+mn-cs"/>
            </a:rPr>
            <a:t> ATTACCATE  LA PROFONDITA, REGNO PROTEGGE PALLA, FAR SALIRE LA SQUADRA. PRENDETE FALLI, ABBIAMO BUONI TIRATORI DI PIAZZATI.</a:t>
          </a:r>
        </a:p>
        <a:p>
          <a:r>
            <a:rPr lang="it-IT" sz="1100" b="0" u="none" cap="small" baseline="0">
              <a:solidFill>
                <a:schemeClr val="dk1"/>
              </a:solidFill>
              <a:latin typeface="+mn-lt"/>
              <a:ea typeface="+mn-ea"/>
              <a:cs typeface="+mn-cs"/>
            </a:rPr>
            <a:t>LE DUE PUNTE SONO LE PRIME A DIFENDERE. QUINDI SPIRITO DI SACRIFICIO: USCITE SUI TERZINI SE GIOCANO DAL BASSO, SUI CENTRALI ESCE PALLA.</a:t>
          </a:r>
        </a:p>
        <a:p>
          <a:r>
            <a:rPr lang="it-IT" sz="1100" b="0" u="none" cap="small" baseline="0">
              <a:solidFill>
                <a:schemeClr val="dk1"/>
              </a:solidFill>
              <a:latin typeface="+mn-lt"/>
              <a:ea typeface="+mn-ea"/>
              <a:cs typeface="+mn-cs"/>
            </a:rPr>
            <a:t>PALLE INATTIVE A SFAVORE RESTATE  SU' IN DUE SE RECUPERIAMO PALLA PRONTI A SFRUTTARE LA RIPARTENZA.</a:t>
          </a:r>
        </a:p>
        <a:p>
          <a:r>
            <a:rPr lang="it-IT" sz="1100" b="0" u="none" cap="small" baseline="0">
              <a:solidFill>
                <a:schemeClr val="dk1"/>
              </a:solidFill>
              <a:latin typeface="+mn-lt"/>
              <a:ea typeface="+mn-ea"/>
              <a:cs typeface="+mn-cs"/>
            </a:rPr>
            <a:t>LUCIDITA' SOTTO PORTA: PRENDERE LO SPECCHIO</a:t>
          </a:r>
        </a:p>
        <a:p>
          <a:r>
            <a:rPr lang="it-IT" sz="1100" b="0" u="none" cap="small" baseline="0">
              <a:solidFill>
                <a:schemeClr val="dk1"/>
              </a:solidFill>
              <a:latin typeface="+mn-lt"/>
              <a:ea typeface="+mn-ea"/>
              <a:cs typeface="+mn-cs"/>
            </a:rPr>
            <a:t>CERCHIAMO PUNIZIONI AL LIMITE , FACCIAMOCI FURBI, CERCHIAMO DI SFRUTTARE LE NOSTRE ARMI MIGLIORI. </a:t>
          </a:r>
        </a:p>
        <a:p>
          <a:r>
            <a:rPr lang="it-IT" sz="1100" b="0" u="none" cap="small" baseline="0">
              <a:solidFill>
                <a:schemeClr val="dk1"/>
              </a:solidFill>
              <a:latin typeface="+mn-lt"/>
              <a:ea typeface="+mn-ea"/>
              <a:cs typeface="+mn-cs"/>
            </a:rPr>
            <a:t>CALCI D'ANGOLO, BISOGNA ENTRARE CON CATTIVERIA</a:t>
          </a:r>
        </a:p>
        <a:p>
          <a:endParaRPr lang="it-IT" sz="1100" b="0" u="none" cap="small" baseline="0">
            <a:solidFill>
              <a:schemeClr val="dk1"/>
            </a:solidFill>
            <a:latin typeface="+mn-lt"/>
            <a:ea typeface="+mn-ea"/>
            <a:cs typeface="+mn-cs"/>
          </a:endParaRPr>
        </a:p>
        <a:p>
          <a:r>
            <a:rPr lang="it-IT" sz="1100" b="0" u="none" cap="small" baseline="0">
              <a:solidFill>
                <a:schemeClr val="dk1"/>
              </a:solidFill>
              <a:latin typeface="+mn-lt"/>
              <a:ea typeface="+mn-ea"/>
              <a:cs typeface="+mn-cs"/>
            </a:rPr>
            <a:t>-RIGORI:  MEGLIO</a:t>
          </a:r>
        </a:p>
        <a:p>
          <a:r>
            <a:rPr lang="it-IT" sz="1100" b="0" u="none" cap="small" baseline="0">
              <a:solidFill>
                <a:schemeClr val="dk1"/>
              </a:solidFill>
              <a:latin typeface="+mn-lt"/>
              <a:ea typeface="+mn-ea"/>
              <a:cs typeface="+mn-cs"/>
            </a:rPr>
            <a:t>-PUNIZIONI:  MEGLIO  O BARBIO</a:t>
          </a:r>
        </a:p>
        <a:p>
          <a:r>
            <a:rPr lang="it-IT" sz="1100" b="0" u="none" cap="small" baseline="0">
              <a:solidFill>
                <a:schemeClr val="dk1"/>
              </a:solidFill>
              <a:latin typeface="+mn-lt"/>
              <a:ea typeface="+mn-ea"/>
              <a:cs typeface="+mn-cs"/>
            </a:rPr>
            <a:t>- ANGOLI: SCHEMI</a:t>
          </a:r>
        </a:p>
        <a:p>
          <a:r>
            <a:rPr lang="it-IT" sz="1100" b="0" u="none" cap="small" baseline="0">
              <a:solidFill>
                <a:schemeClr val="dk1"/>
              </a:solidFill>
              <a:latin typeface="+mn-lt"/>
              <a:ea typeface="+mn-ea"/>
              <a:cs typeface="+mn-cs"/>
            </a:rPr>
            <a:t>- DIFFIDATI: -</a:t>
          </a:r>
        </a:p>
        <a:p>
          <a:r>
            <a:rPr lang="it-IT" sz="1100" b="0" u="none" cap="small" baseline="0">
              <a:solidFill>
                <a:schemeClr val="dk1"/>
              </a:solidFill>
              <a:latin typeface="+mn-lt"/>
              <a:ea typeface="+mn-ea"/>
              <a:cs typeface="+mn-cs"/>
            </a:rPr>
            <a:t>CHI ESCE SI RICORDI DI DARE LE CONSEGNE A CHI ENTRA:  POSIZIONE  IN BARRIERA E CORNER IN ATTACCO.</a:t>
          </a:r>
        </a:p>
        <a:p>
          <a:r>
            <a:rPr lang="it-IT" sz="1100" b="0" u="none" cap="small" baseline="0">
              <a:solidFill>
                <a:schemeClr val="dk1"/>
              </a:solidFill>
              <a:latin typeface="+mn-lt"/>
              <a:ea typeface="+mn-ea"/>
              <a:cs typeface="+mn-cs"/>
            </a:rPr>
            <a:t>DAI, RISCALDAMENTO FATTO BENE, ANDIAMO A VINCERE!</a:t>
          </a:r>
        </a:p>
        <a:p>
          <a:endParaRPr lang="it-IT" sz="1100" b="0" u="none" cap="small" baseline="0">
            <a:solidFill>
              <a:schemeClr val="dk1"/>
            </a:solidFill>
            <a:latin typeface="+mn-lt"/>
            <a:ea typeface="+mn-ea"/>
            <a:cs typeface="+mn-cs"/>
          </a:endParaRPr>
        </a:p>
        <a:p>
          <a:r>
            <a:rPr lang="it-IT" sz="1100" b="0" u="none" cap="small" baseline="0">
              <a:solidFill>
                <a:schemeClr val="dk1"/>
              </a:solidFill>
              <a:latin typeface="+mn-lt"/>
              <a:ea typeface="+mn-ea"/>
              <a:cs typeface="+mn-cs"/>
            </a:rPr>
            <a:t>RACCOMANDAZIONI:</a:t>
          </a:r>
        </a:p>
        <a:p>
          <a:r>
            <a:rPr lang="it-IT" sz="1100" b="0" u="none" cap="small" baseline="0">
              <a:solidFill>
                <a:schemeClr val="dk1"/>
              </a:solidFill>
              <a:latin typeface="+mn-lt"/>
              <a:ea typeface="+mn-ea"/>
              <a:cs typeface="+mn-cs"/>
            </a:rPr>
            <a:t>RIMESSE LATERALI A SFAVORE: ATTACCATI, NON A DUE METRI.</a:t>
          </a:r>
        </a:p>
        <a:p>
          <a:r>
            <a:rPr lang="it-IT" sz="1100" b="0" u="none" cap="small" baseline="0">
              <a:solidFill>
                <a:schemeClr val="dk1"/>
              </a:solidFill>
              <a:latin typeface="+mn-lt"/>
              <a:ea typeface="+mn-ea"/>
              <a:cs typeface="+mn-cs"/>
            </a:rPr>
            <a:t>ATTENZIONE CHE HANNO IL TERZINO DESTROI CHE LE FA LUNGHISSIME.</a:t>
          </a:r>
        </a:p>
        <a:p>
          <a:r>
            <a:rPr lang="it-IT" sz="1100" b="0" u="none" cap="small" baseline="0">
              <a:solidFill>
                <a:schemeClr val="dk1"/>
              </a:solidFill>
              <a:latin typeface="+mn-lt"/>
              <a:ea typeface="+mn-ea"/>
              <a:cs typeface="+mn-cs"/>
            </a:rPr>
            <a:t>RIMESSE LATERALI A FAVORE: MOVIMENTO</a:t>
          </a:r>
        </a:p>
        <a:p>
          <a:r>
            <a:rPr lang="it-IT" sz="1100" b="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b="0" u="none" cap="small" baseline="0">
              <a:solidFill>
                <a:schemeClr val="dk1"/>
              </a:solidFill>
              <a:latin typeface="+mn-lt"/>
              <a:ea typeface="+mn-ea"/>
              <a:cs typeface="+mn-cs"/>
            </a:rPr>
            <a:t> </a:t>
          </a:r>
        </a:p>
        <a:p>
          <a:r>
            <a:rPr lang="it-IT" sz="1100" b="0" u="none" cap="small" baseline="0">
              <a:solidFill>
                <a:schemeClr val="dk1"/>
              </a:solidFill>
              <a:latin typeface="+mn-lt"/>
              <a:ea typeface="+mn-ea"/>
              <a:cs typeface="+mn-cs"/>
            </a:rPr>
            <a:t>INTERVALLO:</a:t>
          </a:r>
        </a:p>
        <a:p>
          <a:r>
            <a:rPr lang="it-IT" sz="1100" b="0" u="none" cap="small" baseline="0">
              <a:solidFill>
                <a:schemeClr val="dk1"/>
              </a:solidFill>
              <a:latin typeface="+mn-lt"/>
              <a:ea typeface="+mn-ea"/>
              <a:cs typeface="+mn-cs"/>
            </a:rPr>
            <a:t>TENERE ALTA LA CONCENTRAZIONE</a:t>
          </a:r>
        </a:p>
        <a:p>
          <a:r>
            <a:rPr lang="it-IT" sz="1100" b="0" u="none" cap="small" baseline="0">
              <a:solidFill>
                <a:schemeClr val="dk1"/>
              </a:solidFill>
              <a:latin typeface="+mn-lt"/>
              <a:ea typeface="+mn-ea"/>
              <a:cs typeface="+mn-cs"/>
            </a:rPr>
            <a:t>CALI DI CONCENTRAZIONE</a:t>
          </a:r>
        </a:p>
        <a:p>
          <a:r>
            <a:rPr lang="it-IT" sz="1100" b="0" u="none" cap="small" baseline="0">
              <a:solidFill>
                <a:schemeClr val="dk1"/>
              </a:solidFill>
              <a:latin typeface="+mn-lt"/>
              <a:ea typeface="+mn-ea"/>
              <a:cs typeface="+mn-cs"/>
            </a:rPr>
            <a:t>GESTIONE DEI TEMPI DI GIOCO</a:t>
          </a:r>
        </a:p>
        <a:p>
          <a:r>
            <a:rPr lang="it-IT" sz="1100" b="0" u="none" cap="small" baseline="0">
              <a:solidFill>
                <a:schemeClr val="dk1"/>
              </a:solidFill>
              <a:latin typeface="+mn-lt"/>
              <a:ea typeface="+mn-ea"/>
              <a:cs typeface="+mn-cs"/>
            </a:rPr>
            <a:t>FURBIZIA, GUADAGNIAMO CALCI PIAZZATI</a:t>
          </a:r>
        </a:p>
        <a:p>
          <a:r>
            <a:rPr lang="it-IT" sz="1100" b="0" u="none" cap="small" baseline="0">
              <a:solidFill>
                <a:schemeClr val="dk1"/>
              </a:solidFill>
              <a:latin typeface="+mn-lt"/>
              <a:ea typeface="+mn-ea"/>
              <a:cs typeface="+mn-cs"/>
            </a:rPr>
            <a:t>DAVANTI TENIAMO SU QUALCHE PALLA E FACCIAMO RESPIRARE LA SQUADRA</a:t>
          </a:r>
        </a:p>
        <a:p>
          <a:r>
            <a:rPr lang="it-IT" sz="1100" b="0" u="none" cap="small" baseline="0">
              <a:solidFill>
                <a:schemeClr val="dk1"/>
              </a:solidFill>
              <a:latin typeface="+mn-lt"/>
              <a:ea typeface="+mn-ea"/>
              <a:cs typeface="+mn-cs"/>
            </a:rPr>
            <a:t>NON ABBASSARSI TROPPO SE NO SI SOFFRE </a:t>
          </a:r>
        </a:p>
        <a:p>
          <a:r>
            <a:rPr lang="it-IT" sz="1100" b="0" u="none" cap="small" baseline="0">
              <a:solidFill>
                <a:schemeClr val="dk1"/>
              </a:solidFill>
              <a:latin typeface="+mn-lt"/>
              <a:ea typeface="+mn-ea"/>
              <a:cs typeface="+mn-cs"/>
            </a:rPr>
            <a:t>INTERDIZIONE PIU' DECISA</a:t>
          </a:r>
        </a:p>
        <a:p>
          <a:r>
            <a:rPr lang="it-IT" sz="1100" b="0" u="none" cap="small" baseline="0">
              <a:solidFill>
                <a:schemeClr val="dk1"/>
              </a:solidFill>
              <a:latin typeface="+mn-lt"/>
              <a:ea typeface="+mn-ea"/>
              <a:cs typeface="+mn-cs"/>
            </a:rPr>
            <a:t>DISIMPEGNO PRECISO</a:t>
          </a:r>
        </a:p>
        <a:p>
          <a:r>
            <a:rPr lang="it-IT" sz="1100" b="0" u="none" cap="small" baseline="0">
              <a:solidFill>
                <a:schemeClr val="dk1"/>
              </a:solidFill>
              <a:latin typeface="+mn-lt"/>
              <a:ea typeface="+mn-ea"/>
              <a:cs typeface="+mn-cs"/>
            </a:rPr>
            <a:t>CENTRARE LO SPECCHIO</a:t>
          </a:r>
        </a:p>
        <a:p>
          <a:r>
            <a:rPr lang="it-IT" sz="1100" b="0" u="none" cap="small" baseline="0">
              <a:solidFill>
                <a:schemeClr val="dk1"/>
              </a:solidFill>
              <a:latin typeface="+mn-lt"/>
              <a:ea typeface="+mn-ea"/>
              <a:cs typeface="+mn-cs"/>
            </a:rPr>
            <a:t>RALLENTARE O ACCELERARE IL RITMO</a:t>
          </a:r>
        </a:p>
        <a:p>
          <a:r>
            <a:rPr lang="it-IT" sz="1100" b="0" u="none" cap="small" baseline="0">
              <a:solidFill>
                <a:schemeClr val="dk1"/>
              </a:solidFill>
              <a:latin typeface="+mn-lt"/>
              <a:ea typeface="+mn-ea"/>
              <a:cs typeface="+mn-cs"/>
            </a:rPr>
            <a:t>SE SIAMO SOTTO O PARI: RICORDARE RECUPERI E VITTORIE NEL SECONDO TEMPO </a:t>
          </a:r>
        </a:p>
        <a:p>
          <a:r>
            <a:rPr lang="it-IT" sz="1100" b="0" u="none" cap="small" baseline="0">
              <a:solidFill>
                <a:schemeClr val="dk1"/>
              </a:solidFill>
              <a:latin typeface="+mn-lt"/>
              <a:ea typeface="+mn-ea"/>
              <a:cs typeface="+mn-cs"/>
            </a:rPr>
            <a:t>SE SIAMO SOPRA: LAMPADINA PIU' ACCESA CHE MAI</a:t>
          </a:r>
        </a:p>
        <a:p>
          <a:endParaRPr lang="it-IT" sz="1100" b="0" u="none" cap="small" baseline="0">
            <a:solidFill>
              <a:schemeClr val="dk1"/>
            </a:solidFill>
            <a:latin typeface="+mn-lt"/>
            <a:ea typeface="+mn-ea"/>
            <a:cs typeface="+mn-cs"/>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1F00-000002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1F00-000003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1F00-000004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1F00-00000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1F00-00000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1F00-00000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1F00-00000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1F00-00000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a:extLst>
            <a:ext uri="{FF2B5EF4-FFF2-40B4-BE49-F238E27FC236}">
              <a16:creationId xmlns:a16="http://schemas.microsoft.com/office/drawing/2014/main" id="{00000000-0008-0000-1F00-00000B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1F00-00000C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1F00-00000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1F00-00000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1F00-00000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1F00-00001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1F00-00001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1F00-000013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1F00-000014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1F00-000015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1F00-00001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1F00-00001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1F00-00001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1F00-00001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1F00-00001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a:extLst>
            <a:ext uri="{FF2B5EF4-FFF2-40B4-BE49-F238E27FC236}">
              <a16:creationId xmlns:a16="http://schemas.microsoft.com/office/drawing/2014/main" id="{00000000-0008-0000-1F00-00001C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1F00-00001D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1F00-00001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1F00-00001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1F00-00002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1F00-00002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1F00-00002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a:extLst>
            <a:ext uri="{FF2B5EF4-FFF2-40B4-BE49-F238E27FC236}">
              <a16:creationId xmlns:a16="http://schemas.microsoft.com/office/drawing/2014/main" id="{00000000-0008-0000-1F00-000024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a:extLst>
            <a:ext uri="{FF2B5EF4-FFF2-40B4-BE49-F238E27FC236}">
              <a16:creationId xmlns:a16="http://schemas.microsoft.com/office/drawing/2014/main" id="{00000000-0008-0000-1F00-000025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a:extLst>
            <a:ext uri="{FF2B5EF4-FFF2-40B4-BE49-F238E27FC236}">
              <a16:creationId xmlns:a16="http://schemas.microsoft.com/office/drawing/2014/main" id="{00000000-0008-0000-1F00-000026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1F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a:extLst>
            <a:ext uri="{FF2B5EF4-FFF2-40B4-BE49-F238E27FC236}">
              <a16:creationId xmlns:a16="http://schemas.microsoft.com/office/drawing/2014/main" id="{00000000-0008-0000-1F00-00002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1F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1F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1F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a:extLst>
            <a:ext uri="{FF2B5EF4-FFF2-40B4-BE49-F238E27FC236}">
              <a16:creationId xmlns:a16="http://schemas.microsoft.com/office/drawing/2014/main" id="{00000000-0008-0000-1F00-00002D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a:extLst>
            <a:ext uri="{FF2B5EF4-FFF2-40B4-BE49-F238E27FC236}">
              <a16:creationId xmlns:a16="http://schemas.microsoft.com/office/drawing/2014/main" id="{00000000-0008-0000-1F00-00002E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a:extLst>
            <a:ext uri="{FF2B5EF4-FFF2-40B4-BE49-F238E27FC236}">
              <a16:creationId xmlns:a16="http://schemas.microsoft.com/office/drawing/2014/main" id="{00000000-0008-0000-1F00-00002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1F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1F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1F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1F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35719</xdr:colOff>
      <xdr:row>2</xdr:row>
      <xdr:rowOff>47624</xdr:rowOff>
    </xdr:from>
    <xdr:to>
      <xdr:col>8</xdr:col>
      <xdr:colOff>511969</xdr:colOff>
      <xdr:row>134</xdr:row>
      <xdr:rowOff>154780</xdr:rowOff>
    </xdr:to>
    <xdr:sp macro="" textlink="">
      <xdr:nvSpPr>
        <xdr:cNvPr id="52" name="CasellaDiTesto 51">
          <a:extLst>
            <a:ext uri="{FF2B5EF4-FFF2-40B4-BE49-F238E27FC236}">
              <a16:creationId xmlns:a16="http://schemas.microsoft.com/office/drawing/2014/main" id="{00000000-0008-0000-1F00-000034000000}"/>
            </a:ext>
          </a:extLst>
        </xdr:cNvPr>
        <xdr:cNvSpPr txBox="1"/>
      </xdr:nvSpPr>
      <xdr:spPr>
        <a:xfrm>
          <a:off x="35719" y="380999"/>
          <a:ext cx="5274469" cy="23586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E' UNA PARTITA CHE NASCONDE MOLTE MOLTE DIFFICOLTA, SERVE APPROCCIO DA GRANDE SFIDA, APPROCCIO DA DENTRO O FUORI: SERVE CATTIVERIA E GRINTA DA SUBITO, VELOCITA' DI PENSIERO, RAPIDI SULLE SECONDE PALLE , MASSIMA ATTENZIONE AI PARTICOLARI. VA TIRATA FUORI LA PERSONALITA' ADESSO. SI GIOCA PER IL GRUPPO NON PER LA GLORIA PERSONALE. </a:t>
          </a:r>
        </a:p>
        <a:p>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ROSSO/ BONNI CAME, FICCA, MEGLIO/ MERCA,  BIU, WOLF/ DEBIA/ REGNO, FILLO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E' NECESSARIA TANTA TESTA DAL PRIMO AlLL'ULTIMO MINUTO. NON CASCHIAMO IN BAGARRE: LO RIPETO, QUANDO LO FACCIAMO MANCHIAMO DI RISPETTO AI NOSTRI COMPAGNI: SE CI PROVOCANO E CI PICCHIANO, ALLA PRIMA OCCASIONE GLI SI RENDE CON GLI INTERESSI E POI SI CHIEDE SCUSA IL TUTTO CON UN BEL SORRISO... </a:t>
          </a:r>
        </a:p>
        <a:p>
          <a:r>
            <a:rPr lang="it-IT" sz="1100" u="none" cap="small" baseline="0">
              <a:solidFill>
                <a:schemeClr val="dk1"/>
              </a:solidFill>
              <a:latin typeface="+mn-lt"/>
              <a:ea typeface="+mn-ea"/>
              <a:cs typeface="+mn-cs"/>
            </a:rPr>
            <a:t>SERVE ENTRARE SUBITO IN PARTITA. UMILI, RISPETTOSI DI CHI INCONTRIAMO, MA CONSAPEVOLI DI CHE GRUPPO SIAMO NOI.  METTIAMOCI I MARONI E QUALCOSA DI BUONO LO RIPORTIAMO QUI DENTRO A FINE PARTITA.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 PARTIRE A RAZZO, SOPRA RITMO, SCHIACCIAMOLI LA', CERCHIAMO DI PASSARE SUBITO IN VANTAGGIO. POI E' PIU' FACILE GESTIRE LA PARTITA. </a:t>
          </a:r>
        </a:p>
        <a:p>
          <a:r>
            <a:rPr lang="it-IT" sz="1100" u="none" cap="small" baseline="0">
              <a:solidFill>
                <a:schemeClr val="dk1"/>
              </a:solidFill>
              <a:latin typeface="+mn-lt"/>
              <a:ea typeface="+mn-ea"/>
              <a:cs typeface="+mn-cs"/>
            </a:rPr>
            <a:t>- PALLE INATTIVE LETALI : OCCHIO A QUELLE A SFAVORE</a:t>
          </a:r>
        </a:p>
        <a:p>
          <a:r>
            <a:rPr lang="it-IT" sz="1100" u="none" cap="small" baseline="0">
              <a:solidFill>
                <a:schemeClr val="dk1"/>
              </a:solidFill>
              <a:latin typeface="+mn-lt"/>
              <a:ea typeface="+mn-ea"/>
              <a:cs typeface="+mn-cs"/>
            </a:rPr>
            <a:t>- CREDERE SU TUTTE LE PALLE ANCHE QUELLE CHE SEMBRANO PERSE</a:t>
          </a:r>
        </a:p>
        <a:p>
          <a:r>
            <a:rPr lang="it-IT" sz="1100" u="none" cap="small" baseline="0">
              <a:solidFill>
                <a:schemeClr val="dk1"/>
              </a:solidFill>
              <a:latin typeface="+mn-lt"/>
              <a:ea typeface="+mn-ea"/>
              <a:cs typeface="+mn-cs"/>
            </a:rPr>
            <a:t>- PIU' ATTENTI A LEGGERE LE SITUAZIONI IN NON POSSESSO, E SECONDE PALLE E' UNA SITUAZIONE IN CUI ULTIMAMENTE NON SIAMO SUL PEZZO, NON FACCIAMOCI SORPRENDERE OGGI.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DUE COSE SU DI LORO:   19 PT (12 FUORI-7CASA)  6 VINTE 3 PERSE.... GOL FATTI  15 (8 FUORI-7CASA) 10 SUBITI (3FUORI-7CASA)</a:t>
          </a:r>
        </a:p>
        <a:p>
          <a:r>
            <a:rPr lang="it-IT" sz="1100" u="none" cap="small" baseline="0">
              <a:solidFill>
                <a:schemeClr val="dk1"/>
              </a:solidFill>
              <a:latin typeface="+mn-lt"/>
              <a:ea typeface="+mn-ea"/>
              <a:cs typeface="+mn-cs"/>
            </a:rPr>
            <a:t>I MERI NUMERI DICONO CHE SONO SQUADRA DA TRASFERTA, TOSTA, MA CHE CONCEDE QUALCOSA.</a:t>
          </a:r>
        </a:p>
        <a:p>
          <a:r>
            <a:rPr lang="it-IT" sz="1100" u="none" cap="small" baseline="0">
              <a:solidFill>
                <a:schemeClr val="dk1"/>
              </a:solidFill>
              <a:latin typeface="+mn-lt"/>
              <a:ea typeface="+mn-ea"/>
              <a:cs typeface="+mn-cs"/>
            </a:rPr>
            <a:t>FOSCO 5 GOL DA PRENDERE CON LE PINZE QUESTO QUA.</a:t>
          </a:r>
        </a:p>
        <a:p>
          <a:r>
            <a:rPr lang="it-IT" sz="1100" u="none" cap="small" baseline="0">
              <a:solidFill>
                <a:schemeClr val="dk1"/>
              </a:solidFill>
              <a:latin typeface="+mn-lt"/>
              <a:ea typeface="+mn-ea"/>
              <a:cs typeface="+mn-cs"/>
            </a:rPr>
            <a:t>MA HANNO SEGNATO IN TANTI</a:t>
          </a:r>
        </a:p>
        <a:p>
          <a:r>
            <a:rPr lang="it-IT" sz="1100" u="none" cap="small" baseline="0">
              <a:solidFill>
                <a:schemeClr val="dk1"/>
              </a:solidFill>
              <a:latin typeface="+mn-lt"/>
              <a:ea typeface="+mn-ea"/>
              <a:cs typeface="+mn-cs"/>
            </a:rPr>
            <a:t>FOSCO RIENTRA QUASI SEMPRE SUL SINISTRO, DA FUORI SONO MOLTO PERICOLOSI, HANNO DEI BEI TIRATORI.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LE SOLITE COSE CHE IN PARTITE COSI VANNO CURATE. I DETTAGLI:</a:t>
          </a:r>
        </a:p>
        <a:p>
          <a:r>
            <a:rPr lang="it-IT" sz="1100" u="none" cap="small" baseline="0">
              <a:solidFill>
                <a:schemeClr val="dk1"/>
              </a:solidFill>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p>
        <a:p>
          <a:r>
            <a:rPr lang="it-IT" sz="1100" u="none" cap="small" baseline="0">
              <a:solidFill>
                <a:schemeClr val="dk1"/>
              </a:solidFill>
              <a:latin typeface="+mn-lt"/>
              <a:ea typeface="+mn-ea"/>
              <a:cs typeface="+mn-cs"/>
            </a:rPr>
            <a:t>NON VOGLIO CHE GIOCHIAMO PALLA CON LEGGEREZZA DIETRO OGGI SI SPAZZA NEL DUBBIO.</a:t>
          </a:r>
        </a:p>
        <a:p>
          <a:r>
            <a:rPr lang="it-IT" sz="1100" u="none" cap="small" baseline="0">
              <a:solidFill>
                <a:schemeClr val="dk1"/>
              </a:solidFill>
              <a:latin typeface="+mn-lt"/>
              <a:ea typeface="+mn-ea"/>
              <a:cs typeface="+mn-cs"/>
            </a:rPr>
            <a:t>COME SEMPRE SARANNO FONDAMENTALI LE SECONDE PALLE, E' UNA SITUAZIONE IN CUI ULTIMAMENTE NON SIAMO SUL PEZZO, NON FACCIAMOCI SORPRENDERE.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dire nel riscaldamento: SERVE UN ATTEGGIAMENTO VINCENTE , SERVIRA' TANTA CORSA , SERVIRA' SEMPLICITA' MA SOPRATTUTTO SERVIRA' TESTA. NON CADIAMO IN PROVOCAZIONI, NON PROVOCHIAMO. DIMOSTRIAMO LA NOSTRA SUPERIORITA' SOPRATTUTTO OGGI NON CADIAMO IN ATTEGGIAMENTI DA PERDENTI, MA METTIAMO A DISPOSIZIONE DEI COMPAGNI IL NOSTRO MEGLIO, LA' FUORI FATE QUELLO CHE SAPETE MA FATELO AL MEGLIO CHE POTETE, DATE TUTTO E ANCHE DI PIU' SE NECESSARIO. ADESSO E' TEMPO DI CORRERE E DI DARE TUTTO SENZA ANSIE O TIMORI, QUELLI POSSONO SOLO FREGARCI. PERCIO' RESTATE SERENI, AIUTATEVI E LOTTATE SU TUTTE LE PALLE. SPUTATE L'ANIMA DAL PRIMO ALL'ULTIMO MINUTO, MANGIATE L'ERBA, LASCIATE MUSCOLI E POLMONI IN CAMPO E OTTERRETE QUELLO CHE MERITATE.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OGGI METTIAMO SUL PIATTO PULIZIA, GEOMETRIA E SERENITA', SPAZI APERTI CON UN TOCCO, PROFONDITA' E INTELLIGENZA NELL'INTERDIZIONE, CHIRURGICA, OCULATA, NON MUSCOLARE MA MAI A PERDERE. </a:t>
          </a:r>
        </a:p>
        <a:p>
          <a:r>
            <a:rPr lang="it-IT" sz="1100" u="none" cap="small" baseline="0">
              <a:solidFill>
                <a:schemeClr val="dk1"/>
              </a:solidFill>
              <a:latin typeface="+mn-lt"/>
              <a:ea typeface="+mn-ea"/>
              <a:cs typeface="+mn-cs"/>
            </a:rPr>
            <a:t>DAI CENTROCAMPISTI  VOGLIO PULIZIA, GEOMETRIA E SERENITA', SPAZI APERTI CON UN TOCCO, PROFONDITA' E INTELLIGENZA NELL'INTERDIZIONE, CHIRURGICA, OCULATA, NON MUSCOLARE MA MAI A PERDERE. </a:t>
          </a:r>
        </a:p>
        <a:p>
          <a:r>
            <a:rPr lang="it-IT" sz="1100" u="none" cap="small" baseline="0">
              <a:solidFill>
                <a:schemeClr val="dk1"/>
              </a:solidFill>
              <a:latin typeface="+mn-lt"/>
              <a:ea typeface="+mn-ea"/>
              <a:cs typeface="+mn-cs"/>
            </a:rPr>
            <a:t>VOGLIO SUPPORTO NELL'IMPOSTAZIONE, TOGLIENDO ANSIA AI DIFENSORI. </a:t>
          </a:r>
        </a:p>
        <a:p>
          <a:r>
            <a:rPr lang="it-IT" sz="1100" u="none" cap="small" baseline="0">
              <a:solidFill>
                <a:schemeClr val="dk1"/>
              </a:solidFill>
              <a:latin typeface="+mn-lt"/>
              <a:ea typeface="+mn-ea"/>
              <a:cs typeface="+mn-cs"/>
            </a:rPr>
            <a:t>WOLF O MERCA  CHE SI ALTERNANO A BIU A PRENDERE PALLA, NON DANDO SEMPRE LO STESSO RIFERIMENTO AI LORO DISTRUTTORI DI GIOCO. GIOCATE SEMPLICI E VELOCI, PROPOSITIVI, CATTIVI, DISPOSTI AL SACRIFICIO IN RADDOPPIO PER AIUTARE I TERZINI IN CASO DI EVNTUALI SOVRAPPOSIZIONI. GIOCARE CON PASSAGGI PRECISI E CERCARE DI RIDURRE AL MINIMO GLI ERRORI IN DISIMPEGNO. </a:t>
          </a:r>
        </a:p>
        <a:p>
          <a:r>
            <a:rPr lang="it-IT" sz="1100" u="none" cap="small" baseline="0">
              <a:solidFill>
                <a:schemeClr val="dk1"/>
              </a:solidFill>
              <a:latin typeface="+mn-lt"/>
              <a:ea typeface="+mn-ea"/>
              <a:cs typeface="+mn-cs"/>
            </a:rPr>
            <a:t>CERCARE IL CENTRAVANTI ANCHE DI PRIMA, E SE C'E' L'OCCASIONE NELLA ZONA CIECA DELLA LORO DIFESA, FILLO CI ARRIVA.  ALTRIMENTI SI GESTISCE LA PALLA. </a:t>
          </a:r>
        </a:p>
        <a:p>
          <a:r>
            <a:rPr lang="it-IT" sz="1100" u="none" cap="small" baseline="0">
              <a:solidFill>
                <a:schemeClr val="dk1"/>
              </a:solidFill>
              <a:latin typeface="+mn-lt"/>
              <a:ea typeface="+mn-ea"/>
              <a:cs typeface="+mn-cs"/>
            </a:rPr>
            <a:t> BAVA ALLA BOCCA COME SEMPRE. E' FONDAMENTALE NON PERDERE PALLE BANALI SOPRATTUTTO IN DISIMPEGNO SERVE PRECISIONE E VELOCITA' DI PENSIERO. VIETATO DORMIRE CON LA PALLA TRA I PIEDI OGGI. SE PRENDIAMO RIPARTENZE SI RISCHIA.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r>
            <a:rPr lang="it-IT" sz="1100" u="none" cap="small" baseline="0">
              <a:solidFill>
                <a:schemeClr val="dk1"/>
              </a:solidFill>
              <a:latin typeface="+mn-lt"/>
              <a:ea typeface="+mn-ea"/>
              <a:cs typeface="+mn-cs"/>
            </a:rPr>
            <a:t>QUANDO INVECE LE ALI RESTANO LARGHE HANNO IL COMPITO DI DARE PROFONDITA'.</a:t>
          </a:r>
        </a:p>
        <a:p>
          <a:r>
            <a:rPr lang="it-IT" sz="1100" u="none" cap="small" baseline="0">
              <a:solidFill>
                <a:schemeClr val="dk1"/>
              </a:solidFill>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r>
            <a:rPr lang="it-IT" sz="1100" u="none" cap="small" baseline="0">
              <a:solidFill>
                <a:schemeClr val="dk1"/>
              </a:solidFill>
              <a:latin typeface="+mn-lt"/>
              <a:ea typeface="+mn-ea"/>
              <a:cs typeface="+mn-cs"/>
            </a:rPr>
            <a:t>I MOVIMENTI SONO SEMPRE QUELLI:  TERZINO CHE PUO' GIOCARE SULL'ALA DAVANTI A LUI O SUL CC. POI PUO' SOVRAPPORRE LUI O LA STESSA ALA ATTACCA LA PROFONDITA'. </a:t>
          </a:r>
        </a:p>
        <a:p>
          <a:r>
            <a:rPr lang="it-IT" sz="1100" u="none" cap="small" baseline="0">
              <a:solidFill>
                <a:schemeClr val="dk1"/>
              </a:solidFill>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r>
            <a:rPr lang="it-IT" sz="1100" u="none" cap="small" baseline="0">
              <a:solidFill>
                <a:schemeClr val="dk1"/>
              </a:solidFill>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CALCI D'ANGOLO, BISOGNA ENTRARE CON CATTIVERIA</a:t>
          </a:r>
        </a:p>
        <a:p>
          <a:r>
            <a:rPr lang="it-IT" sz="1100" u="none" cap="small" baseline="0">
              <a:solidFill>
                <a:schemeClr val="dk1"/>
              </a:solidFill>
              <a:latin typeface="+mn-lt"/>
              <a:ea typeface="+mn-ea"/>
              <a:cs typeface="+mn-cs"/>
            </a:rPr>
            <a:t>MASSIMA CONVINZIONE SUI CALCI PIAZZATI E SUI CORNER RAGAZZI, POSSIAMO FARGLI MALE, A PATTO CHE ENTRIAMO SENZA PAURA E CON LA CONVINZIONE DI FAR GOL</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MEGLIO</a:t>
          </a:r>
        </a:p>
        <a:p>
          <a:r>
            <a:rPr lang="it-IT" sz="1100" u="none" cap="small" baseline="0">
              <a:solidFill>
                <a:schemeClr val="dk1"/>
              </a:solidFill>
              <a:latin typeface="+mn-lt"/>
              <a:ea typeface="+mn-ea"/>
              <a:cs typeface="+mn-cs"/>
            </a:rPr>
            <a:t>-PUNIZIONI:MEGLIO/WOLF</a:t>
          </a:r>
        </a:p>
        <a:p>
          <a:r>
            <a:rPr lang="it-IT" sz="1100" u="none" cap="small" baseline="0">
              <a:solidFill>
                <a:schemeClr val="dk1"/>
              </a:solidFill>
              <a:latin typeface="+mn-lt"/>
              <a:ea typeface="+mn-ea"/>
              <a:cs typeface="+mn-cs"/>
            </a:rPr>
            <a:t>-ANGOLI: SCHEMA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ANDIAMO A DIVERTIRCI E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MOVIMENTO</a:t>
          </a:r>
        </a:p>
        <a:p>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TENERE ALTA LA CONCENTRAZIONE</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DISIMPEGNO PRECISO</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O PARI: RICORDARE RECUPERI E VITTORIE NEL SECONDO TEMPO </a:t>
          </a:r>
        </a:p>
        <a:p>
          <a:r>
            <a:rPr lang="it-IT" sz="1100" u="none" cap="small" baseline="0">
              <a:solidFill>
                <a:schemeClr val="dk1"/>
              </a:solidFill>
              <a:latin typeface="+mn-lt"/>
              <a:ea typeface="+mn-ea"/>
              <a:cs typeface="+mn-cs"/>
            </a:rPr>
            <a:t>SE SIAMO SOPRA: LAMPADINA PIU' ACCESA CHE MAI</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LORO SQUAL: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DIFFIDA:RICCIO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1" name="CasellaDiTesto 20">
          <a:extLst>
            <a:ext uri="{FF2B5EF4-FFF2-40B4-BE49-F238E27FC236}">
              <a16:creationId xmlns:a16="http://schemas.microsoft.com/office/drawing/2014/main" id="{00000000-0008-0000-1800-00001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1800-00001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1800-00001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1800-00001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1800-00001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214312</xdr:colOff>
      <xdr:row>105</xdr:row>
      <xdr:rowOff>11907</xdr:rowOff>
    </xdr:to>
    <xdr:sp macro="" textlink="">
      <xdr:nvSpPr>
        <xdr:cNvPr id="26" name="CasellaDiTesto 25">
          <a:extLst>
            <a:ext uri="{FF2B5EF4-FFF2-40B4-BE49-F238E27FC236}">
              <a16:creationId xmlns:a16="http://schemas.microsoft.com/office/drawing/2014/main" id="{00000000-0008-0000-1800-00001A000000}"/>
            </a:ext>
          </a:extLst>
        </xdr:cNvPr>
        <xdr:cNvSpPr txBox="1"/>
      </xdr:nvSpPr>
      <xdr:spPr>
        <a:xfrm>
          <a:off x="47625" y="371477"/>
          <a:ext cx="4964906" cy="171426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8" name="CasellaDiTesto 27">
          <a:extLst>
            <a:ext uri="{FF2B5EF4-FFF2-40B4-BE49-F238E27FC236}">
              <a16:creationId xmlns:a16="http://schemas.microsoft.com/office/drawing/2014/main" id="{00000000-0008-0000-1800-00001C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9" name="CasellaDiTesto 28">
          <a:extLst>
            <a:ext uri="{FF2B5EF4-FFF2-40B4-BE49-F238E27FC236}">
              <a16:creationId xmlns:a16="http://schemas.microsoft.com/office/drawing/2014/main" id="{00000000-0008-0000-1800-00001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1800-00001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1800-00001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1800-00002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1800-00002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83344</xdr:colOff>
      <xdr:row>2</xdr:row>
      <xdr:rowOff>23812</xdr:rowOff>
    </xdr:from>
    <xdr:to>
      <xdr:col>8</xdr:col>
      <xdr:colOff>254000</xdr:colOff>
      <xdr:row>137</xdr:row>
      <xdr:rowOff>142875</xdr:rowOff>
    </xdr:to>
    <xdr:sp macro="" textlink="">
      <xdr:nvSpPr>
        <xdr:cNvPr id="34" name="CasellaDiTesto 33">
          <a:extLst>
            <a:ext uri="{FF2B5EF4-FFF2-40B4-BE49-F238E27FC236}">
              <a16:creationId xmlns:a16="http://schemas.microsoft.com/office/drawing/2014/main" id="{00000000-0008-0000-1800-000022000000}"/>
            </a:ext>
          </a:extLst>
        </xdr:cNvPr>
        <xdr:cNvSpPr txBox="1"/>
      </xdr:nvSpPr>
      <xdr:spPr>
        <a:xfrm>
          <a:off x="83344" y="373062"/>
          <a:ext cx="4949031" cy="23058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 UNA PARTITA CHE NASCONDE MOLTE MOLTE DIFFICOLTA, IL REGIONALE E' COSI' SERVE APPROCCIO DA GRANDE SFIDA, APPROCCIO DA DENTRO O FUORI: SERVE CATTIVERIA E GRINTA DA SUBITO, VELOCITA' DI PENSIERO, RAPIDI SULLE SECONDE PALLE , MASSIMA ATTENZIONE AI PARTICOLARI. VA TIRATA FUORI LA PERSONALITA' ADESSO.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1" u="none" cap="small" baseline="0">
              <a:solidFill>
                <a:schemeClr val="dk1"/>
              </a:solidFill>
              <a:latin typeface="+mn-lt"/>
              <a:ea typeface="+mn-ea"/>
              <a:cs typeface="+mn-cs"/>
            </a:rPr>
            <a:t>FORMAZIONE:  _____/ BONNI, CAME, FICCA, MEGLIO/GUERRO,  BIU, MERCA/MAICOL, REGNO, FILLO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OGGI E' NECESSARIA TANTA TESTA DAL PRIMO AlLL'ULTIMO MINUTO. NON CASCHIAMO IN BAGARRE: LO RIPETO, QUANDO LO FACCIAMO MANCHIAMO DI RISPETTO AI NOSTRI COMPAGNI: SE CI PROVOCANO E CI PICCHIANO, ALLA PRIMA OCCASIONE GLI SI RENDE CON GLI INTERESSI E POI SI CHIEDE SCUSA IL TUTTO CON UN BEL SORRISO...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SERVE ENTRARE SUBITO IN PARTITA. UMILI, RISPETTOSI DI CHI INCONTRIAMO, MA CONSAPEVOLI DI CHE GRUPPO SIAMO NOI.  METTIAMOCI I MARONI E QUALCOSA DI BUONO LO RIPORTIAMO QUI DENTRO A FINE PARTITA.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PARTIRE A RAZZO, SOPRA RITMO, SCHIACCIAMOLI LA', CERCHIAMO DI PASSARE SUBITO IN VANTAGGIO. POI E' PIU' FACILE GESTIRE LA PARTITA.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PALLE INATTIVE LETALI : OCCHIO A QUELLE A SFAVORE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CREDERE SU TUTTE LE PALLE ANCHE QUELLE CHE SEMBRANO PERSE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PIU' ATTENTI A LEGGERE LE SITUAZIONI IN NON POSSESSO, E SECONDE PALLE E' UNA SITUAZIONE IN CUI ULTIMAMENTE NON SIAMO SUL PEZZO, NON FACCIAMOCI SORPRENDERE OGGI.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DUE COSE SU DI LORO:   CAMPIONATO ECCELLENZA CSI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LE SOLITE COSE CHE IN PARTITE COSI VANNO CURATE. I DETTAGLI: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NON VOGLIO CHE GIOCHIAMO PALLA CON LEGGEREZZA DIETRO OGGI SI SPAZZA NEL DUBBIO.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COME SEMPRE SARANNO FONDAMENTALI LE SECONDE PALLE, E' UNA SITUAZIONE IN CUI ULTIMAMENTE NON SIAMO SUL PEZZO, NON FACCIAMOCI SORPRENDERE.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dire nel riscaldamento: SERVE UN ATTEGGIAMENTO VINCENTE , SERVIRA' TANTA CORSA , SERVIRA' SEMPLICITA' MA SOPRATTUTTO SERVIRA' TESTA. NON CADIAMO IN PROVOCAZIONI, NON PROVOCHIAMO. DIMOSTRIAMO LA NOSTRA SUPERIORITA' SOPRATTUTTO OGGI NON CADIAMO IN ATTEGGIAMENTI DA PERDENTI, MA METTIAMO A DISPOSIZIONE DEI COMPAGNI IL NOSTRO MEGLIO, LA' FUORI FATE QUELLO CHE SAPETE MA FATELO AL MEGLIO CHE POTETE, DATE TUTTO E ANCHE DI PIU' SE NECESSARIO. ADESSO E' TEMPO DI CORRERE E DI DARE TUTTO SENZA ANSIE O TIMORI, QUELLI POSSONO SOLO FREGARCI. PERCIO' RESTATE SERENI, AIUTATEVI E LOTTATE SU TUTTE LE PALLE. SPUTATE L'ANIMA DAL PRIMO ALL'ULTIMO MINUTO, MANGIATE L'ERBA, LASCIATE MUSCOLI E POLMONI IN CAMPO E OTTERRETE QUELLO CHE MERITATE.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CENTROCAMPO:  OGGI METTIAMO SUL PIATTO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DAI CENTROCAMPISTI  VOGLIO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VOGLIO SUPPORTO NELL'IMPOSTAZIONE, TOGLIENDO ANSIA AI DIFENSORI.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WOLF O MERCA  CHE SI ALTERNANO A BIU A PRENDERE PALLA, NON DANDO SEMPRE LO STESSO RIFERIMENTO AI LORO DISTRUTTORI DI GIOCO. GIOCATE SEMPLICI E VELOCI, PROPOSITIVI, CATTIVI, DISPOSTI AL SACRIFICIO IN RADDOPPIO PER AIUTARE I TERZINI IN CASO DI EVNTUALI SOVRAPPOSIZIONI. GIOCARE CON PASSAGGI PRECISI E CERCARE DI RIDURRE AL MINIMO GLI ERRORI IN DISIMPEGNO.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CERCARE IL CENTRAVANTI ANCHE DI PRIMA, E SE C'E' L'OCCASIONE NELLA ZONA CIECA DELLA LORO DIFESA, FILLO CI ARRIVA.  ALTRIMENTI SI GESTISCE LA PALLA.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BAVA ALLA BOCCA COME SEMPRE. E' FONDAMENTALE NON PERDERE PALLE BANALI SOPRATTUTTO IN DISIMPEGNO SERVE PRECISIONE E VELOCITA' DI PENSIERO. VIETATO DORMIRE CON LA PALLA TRA I PIEDI OGGI. SE PRENDIAMO RIPARTENZE SI RISCHIA.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ATTACCO:  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QUANDO INVECE LE ALI RESTANO LARGHE HANNO IL COMPITO DI DARE PROFONDITA'.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MOVIMENTI SONO SEMPRE QUELLI:  TERZINO CHE PUO' GIOCARE SULL'ALA DAVANTI A LUI O SUL CC. POI PUO' SOVRAPPORRE LUI O LA STESSA ALA ATTACCA LA PROFONDITA'.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CALCI D'ANGOLO, BISOGNA ENTRARE CON CATTIVERIA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MASSIMA CONVINZIONE SUI CALCI PIAZZATI E SUI CORNER RAGAZZI, POSSIAMO FARGLI MALE, A PATTO CHE ENTRIAMO SENZA PAURA E CON LA CONVINZIONE DI FAR GOL</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-RIGORI: MEGLIO/MERCA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-PUNIZIONI:MEGLIO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DAI ANDIAMO A DIVERTIRCI E A VINCERE.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SOPRA: LAMPADINA PIU' ACCESA CHE MAI</a:t>
          </a:r>
        </a:p>
        <a:p>
          <a:endParaRPr lang="it-IT" sz="1100" b="1" baseline="0">
            <a:solidFill>
              <a:schemeClr val="dk1"/>
            </a:solidFill>
            <a:latin typeface="+mn-lt"/>
            <a:ea typeface="+mn-ea"/>
            <a:cs typeface="+mn-cs"/>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2200-000002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2200-000003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2200-000004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2200-00000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2200-00000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2200-00000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2200-00000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2200-00000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0" name="CasellaDiTesto 9">
          <a:extLst>
            <a:ext uri="{FF2B5EF4-FFF2-40B4-BE49-F238E27FC236}">
              <a16:creationId xmlns:a16="http://schemas.microsoft.com/office/drawing/2014/main" id="{00000000-0008-0000-2200-00000A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 name="CasellaDiTesto 10">
          <a:extLst>
            <a:ext uri="{FF2B5EF4-FFF2-40B4-BE49-F238E27FC236}">
              <a16:creationId xmlns:a16="http://schemas.microsoft.com/office/drawing/2014/main" id="{00000000-0008-0000-2200-00000B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0000000-0008-0000-2200-00000C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2200-00000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2200-00000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2200-00000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2200-00001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7" name="CasellaDiTesto 16">
          <a:extLst>
            <a:ext uri="{FF2B5EF4-FFF2-40B4-BE49-F238E27FC236}">
              <a16:creationId xmlns:a16="http://schemas.microsoft.com/office/drawing/2014/main" id="{00000000-0008-0000-2200-000011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8" name="CasellaDiTesto 17">
          <a:extLst>
            <a:ext uri="{FF2B5EF4-FFF2-40B4-BE49-F238E27FC236}">
              <a16:creationId xmlns:a16="http://schemas.microsoft.com/office/drawing/2014/main" id="{00000000-0008-0000-2200-000012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9" name="CasellaDiTesto 18">
          <a:extLst>
            <a:ext uri="{FF2B5EF4-FFF2-40B4-BE49-F238E27FC236}">
              <a16:creationId xmlns:a16="http://schemas.microsoft.com/office/drawing/2014/main" id="{00000000-0008-0000-2200-000013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a:extLst>
            <a:ext uri="{FF2B5EF4-FFF2-40B4-BE49-F238E27FC236}">
              <a16:creationId xmlns:a16="http://schemas.microsoft.com/office/drawing/2014/main" id="{00000000-0008-0000-2200-000014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a:extLst>
            <a:ext uri="{FF2B5EF4-FFF2-40B4-BE49-F238E27FC236}">
              <a16:creationId xmlns:a16="http://schemas.microsoft.com/office/drawing/2014/main" id="{00000000-0008-0000-2200-00001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200-00001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200-00001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200-00001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5" name="CasellaDiTesto 24">
          <a:extLst>
            <a:ext uri="{FF2B5EF4-FFF2-40B4-BE49-F238E27FC236}">
              <a16:creationId xmlns:a16="http://schemas.microsoft.com/office/drawing/2014/main" id="{00000000-0008-0000-2200-000019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6" name="CasellaDiTesto 25">
          <a:extLst>
            <a:ext uri="{FF2B5EF4-FFF2-40B4-BE49-F238E27FC236}">
              <a16:creationId xmlns:a16="http://schemas.microsoft.com/office/drawing/2014/main" id="{00000000-0008-0000-2200-00001A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7" name="CasellaDiTesto 26">
          <a:extLst>
            <a:ext uri="{FF2B5EF4-FFF2-40B4-BE49-F238E27FC236}">
              <a16:creationId xmlns:a16="http://schemas.microsoft.com/office/drawing/2014/main" id="{00000000-0008-0000-2200-00001B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8" name="CasellaDiTesto 27">
          <a:extLst>
            <a:ext uri="{FF2B5EF4-FFF2-40B4-BE49-F238E27FC236}">
              <a16:creationId xmlns:a16="http://schemas.microsoft.com/office/drawing/2014/main" id="{00000000-0008-0000-2200-00001C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9" name="CasellaDiTesto 28">
          <a:extLst>
            <a:ext uri="{FF2B5EF4-FFF2-40B4-BE49-F238E27FC236}">
              <a16:creationId xmlns:a16="http://schemas.microsoft.com/office/drawing/2014/main" id="{00000000-0008-0000-2200-00001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200-00001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200-00001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2" name="CasellaDiTesto 31">
          <a:extLst>
            <a:ext uri="{FF2B5EF4-FFF2-40B4-BE49-F238E27FC236}">
              <a16:creationId xmlns:a16="http://schemas.microsoft.com/office/drawing/2014/main" id="{00000000-0008-0000-2200-000020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3" name="CasellaDiTesto 32">
          <a:extLst>
            <a:ext uri="{FF2B5EF4-FFF2-40B4-BE49-F238E27FC236}">
              <a16:creationId xmlns:a16="http://schemas.microsoft.com/office/drawing/2014/main" id="{00000000-0008-0000-2200-000021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4" name="CasellaDiTesto 33">
          <a:extLst>
            <a:ext uri="{FF2B5EF4-FFF2-40B4-BE49-F238E27FC236}">
              <a16:creationId xmlns:a16="http://schemas.microsoft.com/office/drawing/2014/main" id="{00000000-0008-0000-2200-000022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5" name="CasellaDiTesto 34">
          <a:extLst>
            <a:ext uri="{FF2B5EF4-FFF2-40B4-BE49-F238E27FC236}">
              <a16:creationId xmlns:a16="http://schemas.microsoft.com/office/drawing/2014/main" id="{00000000-0008-0000-2200-000023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6" name="CasellaDiTesto 35">
          <a:extLst>
            <a:ext uri="{FF2B5EF4-FFF2-40B4-BE49-F238E27FC236}">
              <a16:creationId xmlns:a16="http://schemas.microsoft.com/office/drawing/2014/main" id="{00000000-0008-0000-2200-000024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7" name="CasellaDiTesto 36">
          <a:extLst>
            <a:ext uri="{FF2B5EF4-FFF2-40B4-BE49-F238E27FC236}">
              <a16:creationId xmlns:a16="http://schemas.microsoft.com/office/drawing/2014/main" id="{00000000-0008-0000-2200-00002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8" name="CasellaDiTesto 37">
          <a:extLst>
            <a:ext uri="{FF2B5EF4-FFF2-40B4-BE49-F238E27FC236}">
              <a16:creationId xmlns:a16="http://schemas.microsoft.com/office/drawing/2014/main" id="{00000000-0008-0000-2200-00002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2200-00002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0" name="CasellaDiTesto 39">
          <a:extLst>
            <a:ext uri="{FF2B5EF4-FFF2-40B4-BE49-F238E27FC236}">
              <a16:creationId xmlns:a16="http://schemas.microsoft.com/office/drawing/2014/main" id="{00000000-0008-0000-2200-000028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2200-00002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2200-00002A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2200-00002B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4" name="CasellaDiTesto 43">
          <a:extLst>
            <a:ext uri="{FF2B5EF4-FFF2-40B4-BE49-F238E27FC236}">
              <a16:creationId xmlns:a16="http://schemas.microsoft.com/office/drawing/2014/main" id="{00000000-0008-0000-2200-00002C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5" name="CasellaDiTesto 44">
          <a:extLst>
            <a:ext uri="{FF2B5EF4-FFF2-40B4-BE49-F238E27FC236}">
              <a16:creationId xmlns:a16="http://schemas.microsoft.com/office/drawing/2014/main" id="{00000000-0008-0000-2200-00002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120894</xdr:colOff>
      <xdr:row>2</xdr:row>
      <xdr:rowOff>38102</xdr:rowOff>
    </xdr:from>
    <xdr:to>
      <xdr:col>8</xdr:col>
      <xdr:colOff>454269</xdr:colOff>
      <xdr:row>127</xdr:row>
      <xdr:rowOff>126999</xdr:rowOff>
    </xdr:to>
    <xdr:sp macro="" textlink="">
      <xdr:nvSpPr>
        <xdr:cNvPr id="46" name="CasellaDiTesto 45">
          <a:extLst>
            <a:ext uri="{FF2B5EF4-FFF2-40B4-BE49-F238E27FC236}">
              <a16:creationId xmlns:a16="http://schemas.microsoft.com/office/drawing/2014/main" id="{00000000-0008-0000-2200-00002E000000}"/>
            </a:ext>
          </a:extLst>
        </xdr:cNvPr>
        <xdr:cNvSpPr txBox="1"/>
      </xdr:nvSpPr>
      <xdr:spPr>
        <a:xfrm>
          <a:off x="120894" y="387352"/>
          <a:ext cx="5111750" cy="204723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OGGI ABBIAMO DUE SCELTE:  POSSIAMO FAR TESORO DEGLI ERRORI COMMESSI FIN QUI E NON RIPETRLI... OPPURE FARCI AUTOGOL SUBITO, COSI PARTIAMO UNO A ZERO E CI METTIAMO IN BOLLA, E PARTIAMO A GIOCARE. BISOGNA CHE ENTRIAMO   NELL'OTTICA CHE DA QUI ALLA FINE I NOSTRI AVVERSARI GIOCHERANNO SEMPRE CON LA STESSA GRINTA CHE ABBIAMO VISTO NEL REAL PRATISSOLO O NEL BESSARABIA. </a:t>
          </a:r>
        </a:p>
        <a:p>
          <a:r>
            <a:rPr lang="it-IT" sz="1100" u="none" cap="small" baseline="0">
              <a:solidFill>
                <a:schemeClr val="dk1"/>
              </a:solidFill>
              <a:latin typeface="+mn-lt"/>
              <a:ea typeface="+mn-ea"/>
              <a:cs typeface="+mn-cs"/>
            </a:rPr>
            <a:t>SE NON CAPIAMO CHE SERVE GIOCARE SEMPRE  ALLA MORTE SU OGNI PALLA, E CHE PER FAR GOL CI VUOLE CATTIVERIA E FAME ...FAREMO FATICA</a:t>
          </a:r>
        </a:p>
        <a:p>
          <a:r>
            <a:rPr lang="it-IT" sz="1100" u="none" cap="small" baseline="0">
              <a:solidFill>
                <a:schemeClr val="dk1"/>
              </a:solidFill>
              <a:latin typeface="+mn-lt"/>
              <a:ea typeface="+mn-ea"/>
              <a:cs typeface="+mn-cs"/>
            </a:rPr>
            <a:t>OGGI SARA' DURISSIMA PER CHI NON L'AVESSE CAPITO.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  CARNEVALI/ KILLER, MEGLIO, FICCA, BARBIO/FILLO, GUERRO, MERCA, BONNI/ REGNO, PALLA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CHI SONO LORO: 8PT - 2V - 2P - 6S - 12GOL FATTI E 24 GOL SUBITI. </a:t>
          </a:r>
        </a:p>
        <a:p>
          <a:r>
            <a:rPr lang="it-IT" sz="1100" u="none" cap="small" baseline="0">
              <a:solidFill>
                <a:schemeClr val="dk1"/>
              </a:solidFill>
              <a:latin typeface="+mn-lt"/>
              <a:ea typeface="+mn-ea"/>
              <a:cs typeface="+mn-cs"/>
            </a:rPr>
            <a:t>DAVANTI HANNO DUE GIOCATORI BRAVI, SE NON SIAMO SUUL PEZZO RISCHIAMO.... SONO GRASSI E BONVICINI. DIETRO CONCEDONO QUALCOSA 24 GOL SUBITI IN 10 PARTITE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SERVE  APPROCCIO CORRETTO DAL RISCALDAMENTO, CONCENTRAZIONE RIVOLTA SUBITO A QUELLO CHE CI ASPETTA </a:t>
          </a:r>
        </a:p>
        <a:p>
          <a:r>
            <a:rPr lang="it-IT" sz="1100" u="none" cap="small" baseline="0">
              <a:solidFill>
                <a:schemeClr val="dk1"/>
              </a:solidFill>
              <a:latin typeface="+mn-lt"/>
              <a:ea typeface="+mn-ea"/>
              <a:cs typeface="+mn-cs"/>
            </a:rPr>
            <a:t>PARTENZA FORTE, NON REGALIAMO MINUTI.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CAMPO PICCOLO PER TROVARE LA SUPERIORITA' FONDAMENTALE GIOCARE A DUE TOCCHI E CERCARE L'AMPIEZZA DI CAMPO. SECONDE PALLE, FURBIZIA, PRENDERE PUNIZIONI IMPORTANTI (E NON CONCEDERLE, ANCHE LONTANO DAL LIMITE)</a:t>
          </a:r>
        </a:p>
        <a:p>
          <a:r>
            <a:rPr lang="it-IT" sz="1100" u="none" cap="small" baseline="0">
              <a:solidFill>
                <a:schemeClr val="dk1"/>
              </a:solidFill>
              <a:latin typeface="+mn-lt"/>
              <a:ea typeface="+mn-ea"/>
              <a:cs typeface="+mn-cs"/>
            </a:rPr>
            <a:t>TIRARE SE C'E' LA POSSIBILITA'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VORREI UN PRESSING ALTO, CI STIAMO ABITUANDO AD AGGREDIRE GLI AVVERSARI NELLA LORO META'. IL PRESSING SE FATTO VA FATTO IN MANIERA INTELLIGENTE, SE PARTE ALLORA BISOGNA CHE SI ACCORCI TUTTI.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DIFESA:  OGGI OLTRE A NON ABBASSARE LA LINEA  E' FONDAMENTALE NON ABBASSARE L'ATTENZIONE. GIOCHIAMO NELLA LORO META' CAMPO. BISOGNA CHE CI SFORZIAMO DI ACCORCIARE E SALIRE NON APPENA C'E' LA POSSIBILITA', VOGLIO UNA SQUADRA CORTA.  VIETATO FAR RIMBALZARE LA PALLA POSSIBILMENTE.</a:t>
          </a:r>
        </a:p>
        <a:p>
          <a:r>
            <a:rPr lang="it-IT" sz="1100" u="none" cap="small" baseline="0">
              <a:solidFill>
                <a:schemeClr val="dk1"/>
              </a:solidFill>
              <a:latin typeface="+mn-lt"/>
              <a:ea typeface="+mn-ea"/>
              <a:cs typeface="+mn-cs"/>
            </a:rPr>
            <a:t>TENIAMO LA LINEA A CENTROCAMPO,. OKKIO AL GIRO PALLA SE LO FACCIAMO VA FATTO VELOCE VELOCE, QUINDI PASSAGGI DI PRIMA O DI SECONDA AL MASSIMO FINALIZZATO A CREARE SUPERIORITA’. </a:t>
          </a:r>
        </a:p>
        <a:p>
          <a:r>
            <a:rPr lang="it-IT" sz="1100" u="none" cap="small" baseline="0">
              <a:solidFill>
                <a:schemeClr val="dk1"/>
              </a:solidFill>
              <a:latin typeface="+mn-lt"/>
              <a:ea typeface="+mn-ea"/>
              <a:cs typeface="+mn-cs"/>
            </a:rPr>
            <a:t>COME SEMPRE ZERO RISCHI E LAMPADINA SEMPRE ACCESA, MASSIMA ATTENZIONE IN MARCATURA E NEI FINALI DI TEMPO, OCCHI E ORECCHIE APERTI SULLE PALLE INATTIVE, OGNUNO BATTEZZA UN UOMO E SE LO TIENE STRETTO. </a:t>
          </a:r>
        </a:p>
        <a:p>
          <a:r>
            <a:rPr lang="it-IT" sz="1100" u="none" cap="small" baseline="0">
              <a:solidFill>
                <a:schemeClr val="dk1"/>
              </a:solidFill>
              <a:latin typeface="+mn-lt"/>
              <a:ea typeface="+mn-ea"/>
              <a:cs typeface="+mn-cs"/>
            </a:rPr>
            <a:t>VOGLIO SEMPRE UNO CHE ACCORCI SULLA RESPINTA DEL PORTIERE SULLE PUNIZIONI.</a:t>
          </a:r>
        </a:p>
        <a:p>
          <a:r>
            <a:rPr lang="it-IT" sz="1100" u="none" cap="small" baseline="0">
              <a:solidFill>
                <a:schemeClr val="dk1"/>
              </a:solidFill>
              <a:latin typeface="+mn-lt"/>
              <a:ea typeface="+mn-ea"/>
              <a:cs typeface="+mn-cs"/>
            </a:rPr>
            <a:t>IN ZONA AREA DI RIGORE NON VOGLIO SCIVOLATE  SE NON SONO SICURO DI PRENDERE PALLA/UOMO, IN AREA ANCOR MENO: QUANDO HAI IL CULO PER TERRA SEI MORTO, IN PIEDI PUOI SEMPRE RECUPERARE. </a:t>
          </a:r>
        </a:p>
        <a:p>
          <a:r>
            <a:rPr lang="it-IT" sz="1100" u="none" cap="small" baseline="0">
              <a:solidFill>
                <a:schemeClr val="dk1"/>
              </a:solidFill>
              <a:latin typeface="+mn-lt"/>
              <a:ea typeface="+mn-ea"/>
              <a:cs typeface="+mn-cs"/>
            </a:rPr>
            <a:t>E NON CONCEDIAMO PUNIZIONI DEL CAZZO EH. </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DAI CENTROCAMPISTI  VOGLIO PULIZIA, GEOMETRIA E SERENITA', SPAZI APERTI CON UN TOCCO, CERCHIAMO LA SUPERIORITA' SULLE FASCE CON APERTURE VELOCI, VOGLIO SUPPORTO NELL'IMPOSTAZIONE, TOGLIENDO ANSIA AI DIFENSORI, MA NON VENIRE BASSI A PRENDER PALLA.</a:t>
          </a:r>
        </a:p>
        <a:p>
          <a:r>
            <a:rPr lang="it-IT" sz="1100" u="none" cap="small" baseline="0">
              <a:solidFill>
                <a:schemeClr val="dk1"/>
              </a:solidFill>
              <a:latin typeface="+mn-lt"/>
              <a:ea typeface="+mn-ea"/>
              <a:cs typeface="+mn-cs"/>
            </a:rPr>
            <a:t>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r>
            <a:rPr lang="it-IT" sz="1100" u="none" cap="small" baseline="0">
              <a:solidFill>
                <a:schemeClr val="dk1"/>
              </a:solidFill>
              <a:latin typeface="+mn-lt"/>
              <a:ea typeface="+mn-ea"/>
              <a:cs typeface="+mn-cs"/>
            </a:rPr>
            <a:t>LE ALI APERTE IN POSSESSO MENTRE IN NON POSSESSO  STRINGERANNO UNA DECINA DI METRI DENTRO IL CAMPO PER NON LASCIARE LA SUPERIORITA' A LORO CON LE MEZZE.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FONDAMENTALE MANTENERE LE DISTANZE TRA I REPARTI E IN COPERTURA.</a:t>
          </a:r>
        </a:p>
        <a:p>
          <a:r>
            <a:rPr lang="it-IT" sz="1100" u="none" cap="small" baseline="0">
              <a:solidFill>
                <a:schemeClr val="dk1"/>
              </a:solidFill>
              <a:latin typeface="+mn-lt"/>
              <a:ea typeface="+mn-ea"/>
              <a:cs typeface="+mn-cs"/>
            </a:rPr>
            <a:t>FONDAMENTALE NON PERDERE PALLE BANALI SOPRATTUTTO IN DISIMPEGNO SERVE PRECISIONE. PROVIAMO IL CAMBIO CAMPO PER SFRUTTARE LE ALI</a:t>
          </a:r>
        </a:p>
        <a:p>
          <a:r>
            <a:rPr lang="it-IT" sz="1100" u="none" cap="small" baseline="0">
              <a:solidFill>
                <a:schemeClr val="dk1"/>
              </a:solidFill>
              <a:latin typeface="+mn-lt"/>
              <a:ea typeface="+mn-ea"/>
              <a:cs typeface="+mn-cs"/>
            </a:rPr>
            <a:t>OGGI SONO LE ALI, O MEGLIO LE CATENE LATERALI TERZINO-ESTERNO CHE POSSONO FARCI FARE LA DIFFERENZA: LI VA CERCATA LA SOVRAPPOSIZIONE, POSSIBILMENTE ARRIVANDO AL CROSS DA FONDO CAMPO PER LE DUE PUNTE.</a:t>
          </a:r>
        </a:p>
        <a:p>
          <a:r>
            <a:rPr lang="it-IT" sz="1100" u="none" cap="small" baseline="0">
              <a:solidFill>
                <a:schemeClr val="dk1"/>
              </a:solidFill>
              <a:latin typeface="+mn-lt"/>
              <a:ea typeface="+mn-ea"/>
              <a:cs typeface="+mn-cs"/>
            </a:rPr>
            <a:t>I MOVIMENTI SONO I SOLITI: </a:t>
          </a:r>
        </a:p>
        <a:p>
          <a:r>
            <a:rPr lang="it-IT" sz="1100" u="none" cap="small" baseline="0">
              <a:solidFill>
                <a:schemeClr val="dk1"/>
              </a:solidFill>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r>
            <a:rPr lang="it-IT" sz="1100" u="none" cap="small" baseline="0">
              <a:solidFill>
                <a:schemeClr val="dk1"/>
              </a:solidFill>
              <a:latin typeface="+mn-lt"/>
              <a:ea typeface="+mn-ea"/>
              <a:cs typeface="+mn-cs"/>
            </a:rPr>
            <a:t>GIOCARE VELOCI ANCHE DI PRIMA, SE C'E' L'OCCASIONE NELLA ZONA CIECA DELLA LORO DIFESA, PER IL TAGLIO DELLE DUE ALI VERSO LA PORTA. </a:t>
          </a:r>
        </a:p>
        <a:p>
          <a:r>
            <a:rPr lang="it-IT" sz="1100" u="none" cap="small" baseline="0">
              <a:solidFill>
                <a:schemeClr val="dk1"/>
              </a:solidFill>
              <a:latin typeface="+mn-lt"/>
              <a:ea typeface="+mn-ea"/>
              <a:cs typeface="+mn-cs"/>
            </a:rPr>
            <a:t>- ALA CHE VIENE INCONTRO E ENTRA NEL CAMPO, GIOCATA A MURO SU PUNTA E FILTRANTE O CAMBIO CAMPO</a:t>
          </a:r>
        </a:p>
        <a:p>
          <a:r>
            <a:rPr lang="it-IT" sz="1100" u="none" cap="small" baseline="0">
              <a:solidFill>
                <a:schemeClr val="dk1"/>
              </a:solidFill>
              <a:latin typeface="+mn-lt"/>
              <a:ea typeface="+mn-ea"/>
              <a:cs typeface="+mn-cs"/>
            </a:rPr>
            <a:t>- GIOCATA PER PUNTA CHE CERCA L'APPOGGIO PER CHI GLI E' VICINO.</a:t>
          </a:r>
        </a:p>
        <a:p>
          <a:r>
            <a:rPr lang="it-IT" sz="1100" u="none" cap="small" baseline="0">
              <a:solidFill>
                <a:schemeClr val="dk1"/>
              </a:solidFill>
              <a:latin typeface="+mn-lt"/>
              <a:ea typeface="+mn-ea"/>
              <a:cs typeface="+mn-cs"/>
            </a:rPr>
            <a:t>- ALI CHE ENTRANO IN CAMPO E PUNTE CHE SCAPPANO.</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REGNO E PALLA FATE SALIRE LA SQUADRA, TENEREPALLA E PRENDERE METRI E GUADAGNARE PUNIZIONI. TRANQUILLI PERCHE LA TUA OCCASIONE LO SAI CHE TI CAPITERA'. QUESTA L'IDEA DI GIOCO CHE VORREI PROVASSIMO OGGI.</a:t>
          </a:r>
        </a:p>
        <a:p>
          <a:r>
            <a:rPr lang="it-IT" sz="1100" u="none" cap="small" baseline="0">
              <a:solidFill>
                <a:schemeClr val="dk1"/>
              </a:solidFill>
              <a:latin typeface="+mn-lt"/>
              <a:ea typeface="+mn-ea"/>
              <a:cs typeface="+mn-cs"/>
            </a:rPr>
            <a:t>LA LORO DIFESA E' STATICA CHE VA IN DIFFICOLTA' SUI CALCI PIAZZATI..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MEGLIO</a:t>
          </a:r>
        </a:p>
        <a:p>
          <a:r>
            <a:rPr lang="it-IT" sz="1100" u="none" cap="small" baseline="0">
              <a:solidFill>
                <a:schemeClr val="dk1"/>
              </a:solidFill>
              <a:latin typeface="+mn-lt"/>
              <a:ea typeface="+mn-ea"/>
              <a:cs typeface="+mn-cs"/>
            </a:rPr>
            <a:t>-PUNIZIONI:  MEGLIO O SCHEMA</a:t>
          </a:r>
        </a:p>
        <a:p>
          <a:r>
            <a:rPr lang="it-IT" sz="1100" u="none" cap="small" baseline="0">
              <a:solidFill>
                <a:schemeClr val="dk1"/>
              </a:solidFill>
              <a:latin typeface="+mn-lt"/>
              <a:ea typeface="+mn-ea"/>
              <a:cs typeface="+mn-cs"/>
            </a:rPr>
            <a:t>- ANGOLI: SCHEMA</a:t>
          </a:r>
        </a:p>
        <a:p>
          <a:r>
            <a:rPr lang="it-IT" sz="1100" u="none" cap="small" baseline="0">
              <a:solidFill>
                <a:schemeClr val="dk1"/>
              </a:solidFill>
              <a:latin typeface="+mn-lt"/>
              <a:ea typeface="+mn-ea"/>
              <a:cs typeface="+mn-cs"/>
            </a:rPr>
            <a:t>- DIFFIDATI: -</a:t>
          </a: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RISCALDAMENTO FATTO BENE, ANDIAMO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MOVIMENTO</a:t>
          </a:r>
        </a:p>
        <a:p>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TENERE ALTA LA CONCENTRAZIONE</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DISIMPEGNO PRECISO</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O PARI: RICORDARE RECUPERI E VITTORIE NEL SECONDO TEMPO </a:t>
          </a:r>
        </a:p>
        <a:p>
          <a:r>
            <a:rPr lang="it-IT" sz="1100" u="none" cap="small" baseline="0">
              <a:solidFill>
                <a:schemeClr val="dk1"/>
              </a:solidFill>
              <a:latin typeface="+mn-lt"/>
              <a:ea typeface="+mn-ea"/>
              <a:cs typeface="+mn-cs"/>
            </a:rPr>
            <a:t>SE SIAMO SOPRA: LAMPADINA PIU' ACCESA CHE MAI</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47625</xdr:colOff>
      <xdr:row>0</xdr:row>
      <xdr:rowOff>0</xdr:rowOff>
    </xdr:from>
    <xdr:to>
      <xdr:col>8</xdr:col>
      <xdr:colOff>381000</xdr:colOff>
      <xdr:row>0</xdr:row>
      <xdr:rowOff>0</xdr:rowOff>
    </xdr:to>
    <xdr:sp macro="" textlink="">
      <xdr:nvSpPr>
        <xdr:cNvPr id="19" name="CasellaDiTesto 18">
          <a:extLst>
            <a:ext uri="{FF2B5EF4-FFF2-40B4-BE49-F238E27FC236}">
              <a16:creationId xmlns:a16="http://schemas.microsoft.com/office/drawing/2014/main" id="{00000000-0008-0000-1200-000013000000}"/>
            </a:ext>
          </a:extLst>
        </xdr:cNvPr>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0" name="CasellaDiTesto 19">
          <a:extLst>
            <a:ext uri="{FF2B5EF4-FFF2-40B4-BE49-F238E27FC236}">
              <a16:creationId xmlns:a16="http://schemas.microsoft.com/office/drawing/2014/main" id="{00000000-0008-0000-1200-000014000000}"/>
            </a:ext>
          </a:extLst>
        </xdr:cNvPr>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1" name="CasellaDiTesto 20">
          <a:extLst>
            <a:ext uri="{FF2B5EF4-FFF2-40B4-BE49-F238E27FC236}">
              <a16:creationId xmlns:a16="http://schemas.microsoft.com/office/drawing/2014/main" id="{00000000-0008-0000-1200-000015000000}"/>
            </a:ext>
          </a:extLst>
        </xdr:cNvPr>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2" name="CasellaDiTesto 21">
          <a:extLst>
            <a:ext uri="{FF2B5EF4-FFF2-40B4-BE49-F238E27FC236}">
              <a16:creationId xmlns:a16="http://schemas.microsoft.com/office/drawing/2014/main" id="{00000000-0008-0000-1200-000016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3" name="CasellaDiTesto 22">
          <a:extLst>
            <a:ext uri="{FF2B5EF4-FFF2-40B4-BE49-F238E27FC236}">
              <a16:creationId xmlns:a16="http://schemas.microsoft.com/office/drawing/2014/main" id="{00000000-0008-0000-1200-000017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4" name="CasellaDiTesto 23">
          <a:extLst>
            <a:ext uri="{FF2B5EF4-FFF2-40B4-BE49-F238E27FC236}">
              <a16:creationId xmlns:a16="http://schemas.microsoft.com/office/drawing/2014/main" id="{00000000-0008-0000-1200-000018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5" name="CasellaDiTesto 24">
          <a:extLst>
            <a:ext uri="{FF2B5EF4-FFF2-40B4-BE49-F238E27FC236}">
              <a16:creationId xmlns:a16="http://schemas.microsoft.com/office/drawing/2014/main" id="{00000000-0008-0000-1200-000019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6" name="CasellaDiTesto 25">
          <a:extLst>
            <a:ext uri="{FF2B5EF4-FFF2-40B4-BE49-F238E27FC236}">
              <a16:creationId xmlns:a16="http://schemas.microsoft.com/office/drawing/2014/main" id="{00000000-0008-0000-1200-00001A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7" name="CasellaDiTesto 26">
          <a:extLst>
            <a:ext uri="{FF2B5EF4-FFF2-40B4-BE49-F238E27FC236}">
              <a16:creationId xmlns:a16="http://schemas.microsoft.com/office/drawing/2014/main" id="{00000000-0008-0000-1200-00001B000000}"/>
            </a:ext>
          </a:extLst>
        </xdr:cNvPr>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8" name="CasellaDiTesto 27">
          <a:extLst>
            <a:ext uri="{FF2B5EF4-FFF2-40B4-BE49-F238E27FC236}">
              <a16:creationId xmlns:a16="http://schemas.microsoft.com/office/drawing/2014/main" id="{00000000-0008-0000-1200-00001C000000}"/>
            </a:ext>
          </a:extLst>
        </xdr:cNvPr>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29" name="CasellaDiTesto 28">
          <a:extLst>
            <a:ext uri="{FF2B5EF4-FFF2-40B4-BE49-F238E27FC236}">
              <a16:creationId xmlns:a16="http://schemas.microsoft.com/office/drawing/2014/main" id="{00000000-0008-0000-1200-00001D000000}"/>
            </a:ext>
          </a:extLst>
        </xdr:cNvPr>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0" name="CasellaDiTesto 29">
          <a:extLst>
            <a:ext uri="{FF2B5EF4-FFF2-40B4-BE49-F238E27FC236}">
              <a16:creationId xmlns:a16="http://schemas.microsoft.com/office/drawing/2014/main" id="{00000000-0008-0000-1200-00001E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1" name="CasellaDiTesto 30">
          <a:extLst>
            <a:ext uri="{FF2B5EF4-FFF2-40B4-BE49-F238E27FC236}">
              <a16:creationId xmlns:a16="http://schemas.microsoft.com/office/drawing/2014/main" id="{00000000-0008-0000-1200-00001F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2" name="CasellaDiTesto 31">
          <a:extLst>
            <a:ext uri="{FF2B5EF4-FFF2-40B4-BE49-F238E27FC236}">
              <a16:creationId xmlns:a16="http://schemas.microsoft.com/office/drawing/2014/main" id="{00000000-0008-0000-1200-000020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3" name="CasellaDiTesto 32">
          <a:extLst>
            <a:ext uri="{FF2B5EF4-FFF2-40B4-BE49-F238E27FC236}">
              <a16:creationId xmlns:a16="http://schemas.microsoft.com/office/drawing/2014/main" id="{00000000-0008-0000-1200-000021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4" name="CasellaDiTesto 33">
          <a:extLst>
            <a:ext uri="{FF2B5EF4-FFF2-40B4-BE49-F238E27FC236}">
              <a16:creationId xmlns:a16="http://schemas.microsoft.com/office/drawing/2014/main" id="{00000000-0008-0000-1200-000022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5" name="CasellaDiTesto 34">
          <a:extLst>
            <a:ext uri="{FF2B5EF4-FFF2-40B4-BE49-F238E27FC236}">
              <a16:creationId xmlns:a16="http://schemas.microsoft.com/office/drawing/2014/main" id="{00000000-0008-0000-1200-000023000000}"/>
            </a:ext>
          </a:extLst>
        </xdr:cNvPr>
        <xdr:cNvSpPr txBox="1"/>
      </xdr:nvSpPr>
      <xdr:spPr>
        <a:xfrm>
          <a:off x="47625" y="391887"/>
          <a:ext cx="5177518" cy="2598828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NON CI VOGLIO GIRARE INTORNO E ANDRO' SUBITO AL PUNTO:  OGGI BISOGNA VINCERE E VINCERE BENE, PER POTER AFFRONTARE IL RITORNO CON LA TRANQUILLITA' DEL RISULTATO.</a:t>
          </a:r>
        </a:p>
        <a:p>
          <a:r>
            <a:rPr lang="it-IT" sz="1100" u="none" cap="small" baseline="0">
              <a:solidFill>
                <a:schemeClr val="dk1"/>
              </a:solidFill>
              <a:latin typeface="+mn-lt"/>
              <a:ea typeface="+mn-ea"/>
              <a:cs typeface="+mn-cs"/>
            </a:rPr>
            <a:t>QUESTA E' LA PRIMA DI TANTE FINALI E COME SEMPRE ANDARE AVANTI DIPENDE SOLO DA NOI, DALLA NOSTRA CONCENTRAZIONE, DALLA VOGLIA DI SACRIFICIO. </a:t>
          </a:r>
        </a:p>
        <a:p>
          <a:r>
            <a:rPr lang="it-IT" sz="1100" u="none" cap="small" baseline="0">
              <a:solidFill>
                <a:schemeClr val="dk1"/>
              </a:solidFill>
              <a:latin typeface="+mn-lt"/>
              <a:ea typeface="+mn-ea"/>
              <a:cs typeface="+mn-cs"/>
            </a:rPr>
            <a:t>OGGI SERVONO RABBIA, VOGLIA, GRUPPO: SENZA POSSIAMO ANCHE NON ANDARE LA FUORI. L'AVVERSARIO NON VA MAI SOTTOVALUTATO PERO' RAGAZZI NON CI NASCONDIAMO NOI GIOCHIAMO PER ARRIVARE ALLA FINALISSIMA, E QUESTI OGGI DOBBIAMO MANGIARCELI: </a:t>
          </a:r>
          <a:r>
            <a:rPr lang="it-IT" sz="1100" b="1" u="none" cap="small" baseline="0">
              <a:solidFill>
                <a:schemeClr val="dk1"/>
              </a:solidFill>
              <a:latin typeface="+mn-lt"/>
              <a:ea typeface="+mn-ea"/>
              <a:cs typeface="+mn-cs"/>
            </a:rPr>
            <a:t>NON SIAMO INFERIORI A NESSUNO! OGNUNO DIA TUTTO E TORNEREMO QUI DENTRO DA VINCITORI:</a:t>
          </a:r>
          <a:r>
            <a:rPr lang="it-IT" sz="1100" u="none" cap="small" baseline="0">
              <a:solidFill>
                <a:schemeClr val="dk1"/>
              </a:solidFill>
              <a:latin typeface="+mn-lt"/>
              <a:ea typeface="+mn-ea"/>
              <a:cs typeface="+mn-cs"/>
            </a:rPr>
            <a:t> </a:t>
          </a:r>
          <a:r>
            <a:rPr lang="it-IT" sz="1100" b="1" u="none" cap="small" baseline="0">
              <a:solidFill>
                <a:schemeClr val="dk1"/>
              </a:solidFill>
              <a:latin typeface="+mn-lt"/>
              <a:ea typeface="+mn-ea"/>
              <a:cs typeface="+mn-cs"/>
            </a:rPr>
            <a:t>DOBBIAMO DARE PIU' DI LORO</a:t>
          </a:r>
          <a:r>
            <a:rPr lang="it-IT" sz="1100" b="0" u="none" cap="small" baseline="0">
              <a:solidFill>
                <a:schemeClr val="dk1"/>
              </a:solidFill>
              <a:latin typeface="+mn-lt"/>
              <a:ea typeface="+mn-ea"/>
              <a:cs typeface="+mn-cs"/>
            </a:rPr>
            <a:t>, </a:t>
          </a:r>
          <a:r>
            <a:rPr lang="it-IT" sz="1100" u="none" cap="small" baseline="0">
              <a:solidFill>
                <a:schemeClr val="dk1"/>
              </a:solidFill>
              <a:latin typeface="+mn-lt"/>
              <a:ea typeface="+mn-ea"/>
              <a:cs typeface="+mn-cs"/>
            </a:rPr>
            <a:t>DOBBIAMO </a:t>
          </a:r>
          <a:r>
            <a:rPr lang="it-IT" sz="1100" b="1" u="none" cap="small" baseline="0">
              <a:solidFill>
                <a:schemeClr val="dk1"/>
              </a:solidFill>
              <a:latin typeface="+mn-lt"/>
              <a:ea typeface="+mn-ea"/>
              <a:cs typeface="+mn-cs"/>
            </a:rPr>
            <a:t>AVERE PIU' TESTA </a:t>
          </a:r>
          <a:r>
            <a:rPr lang="it-IT" sz="1100" u="none" cap="small" baseline="0">
              <a:solidFill>
                <a:schemeClr val="dk1"/>
              </a:solidFill>
              <a:latin typeface="+mn-lt"/>
              <a:ea typeface="+mn-ea"/>
              <a:cs typeface="+mn-cs"/>
            </a:rPr>
            <a:t>DI LORO, </a:t>
          </a:r>
          <a:r>
            <a:rPr lang="it-IT" sz="1100" b="1" u="none" cap="small" baseline="0">
              <a:solidFill>
                <a:schemeClr val="dk1"/>
              </a:solidFill>
              <a:latin typeface="+mn-lt"/>
              <a:ea typeface="+mn-ea"/>
              <a:cs typeface="+mn-cs"/>
            </a:rPr>
            <a:t>PIU' CATTIVERIA AGONISTICA SU OGNI PALLONE, PIU' PRECISIONE NEI PASSAGGI, PIU' VOGLIA  DI VINCERE. </a:t>
          </a:r>
        </a:p>
        <a:p>
          <a:r>
            <a:rPr lang="it-IT" sz="1100" b="1" u="none" cap="small" baseline="0">
              <a:solidFill>
                <a:schemeClr val="dk1"/>
              </a:solidFill>
              <a:latin typeface="+mn-lt"/>
              <a:ea typeface="+mn-ea"/>
              <a:cs typeface="+mn-cs"/>
            </a:rPr>
            <a:t>DOBBIAMO ESSERE PIU' SQUADRA DI LORO</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METTIAMOCI AL SERVIZIO DEL COMPAGNO, OGGI DOBBIAMO </a:t>
          </a:r>
          <a:r>
            <a:rPr lang="it-IT" sz="1100" b="1" u="none" cap="small" baseline="0">
              <a:solidFill>
                <a:schemeClr val="dk1"/>
              </a:solidFill>
              <a:latin typeface="+mn-lt"/>
              <a:ea typeface="+mn-ea"/>
              <a:cs typeface="+mn-cs"/>
            </a:rPr>
            <a:t>ANDARE OLTRE AL SINGOLO E PENSARE DA SQUADRA</a:t>
          </a:r>
          <a:r>
            <a:rPr lang="it-IT" sz="1100" u="none" cap="small" baseline="0">
              <a:solidFill>
                <a:schemeClr val="dk1"/>
              </a:solidFill>
              <a:latin typeface="+mn-lt"/>
              <a:ea typeface="+mn-ea"/>
              <a:cs typeface="+mn-cs"/>
            </a:rPr>
            <a:t>. OGGI NON ESISTONO INCAZZATURE, OGGI ESISTONO SOLO I SUTURA. DA QUI IN AVANTI </a:t>
          </a:r>
          <a:r>
            <a:rPr lang="it-IT" sz="1100" b="1" u="none" cap="small" baseline="0">
              <a:solidFill>
                <a:schemeClr val="dk1"/>
              </a:solidFill>
              <a:latin typeface="+mn-lt"/>
              <a:ea typeface="+mn-ea"/>
              <a:cs typeface="+mn-cs"/>
            </a:rPr>
            <a:t>SE VOGLIAMO AVERE QUALCHE POSSIBILITA' CE L'ABBIAMO COME COLLETTIVO</a:t>
          </a:r>
          <a:r>
            <a:rPr lang="it-IT" sz="1100" b="0" u="none" cap="small" baseline="0">
              <a:solidFill>
                <a:schemeClr val="dk1"/>
              </a:solidFill>
              <a:latin typeface="+mn-lt"/>
              <a:ea typeface="+mn-ea"/>
              <a:cs typeface="+mn-cs"/>
            </a:rPr>
            <a:t>, CERCATE DI SEGUIRMI E DI STARE SERENI, IL RESTO VERRA' DA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OGGI DOBBIAMO FAR GIRARE LA PALLA PIU' DELLE ALTRE VOLTE E MEGLIO DELLE ALTRE VOLTE. OGGI VA SFRUTTATO IL FATTORE CAMPO, OGGI LE OCCASIONI CHE CAPITANO VANNO SFRUTTATE. E' IMPORTANTE LA DIFFERENZA RETI: VOGLIO CHE PARTIAMO FORTE E NON GLI LASCIAMO IL TEMPO DI RAGIONARE. SE PERDIAMO PALLA CERCHIAMO DI RIPRENDERLA IL PRIMA POSSIBILE. FISICAMENTE CI SIAMO. OGGI GAS SPALANCATO A MANETTA DAL PRIMO ALL'ULTIMO MINUTO. HO 5 CAMBI DI QUALITA'...DIAMO TUTTO.</a:t>
          </a:r>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IN MARCATURA MI RACCOMANDO, PULITI E DECISI.  DAVANTI HANNO UN BREVILINEO ZANONI, VELOCE E CON DUE BEI PIEDI (FINO ALL'ANNO SCORSO GIOCAVA IN PRIMA, NON BISOGNA LASCIARGLI MEZZO METRO A QUESTO QUA) E COSTI CHE E' IL CENTRAVANTI PIU' STATICO.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OGGI SONO FONDAMENTALI: IL LA VECCHIA SUI CAMPI GRANDI VA IN DIFFICOLTA' QUINDI DALLE FASCE PROBABILMENTE POSSIAMO FARGLI MALE, PERCIO' SCARICO E MI PROPONGO, VADO IN SOVRAPPOSIZIONE.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ATTENZIONE PERO' ALLA LINEA E A SCALARE. MI RACCOMANDO, NON DOBBIAMO ASSOLUTAMENTE ESSERE FUORI POSIZIONE, O AVERE LA COPERTA CORTA, QUINDI SPINGIAMO MA SEMPRE CON DELLA TESTA. VOGLIO PARECCHI CROSS IN MEZZO PER IL BREV OK?</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MI RACCOMANDO, IN QUESTE PARTITE ZERO RISCHI SOPRATTUTTO APPENA PARTITI, SE E' IL CASO PALLA IN TRIBUNA.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FLACO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DUE TOCCHI E VIA, NON DI PIU'. VELOCIZZA LETTURA E TEMPO DELLA GIOCATA.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 DI METTERE IN MOVIMENTO ERIS E DI PROVARE A VERTICALIZZARE PER LE PUNTE O GLI INSERIMENTI OLTRE LE PUNTE, SCAVALCANDO LA LORO DIFESA.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IMPORTANTE LA POSIZIONE: MOVIMENTI IN ORIZZONTALE E MAI IN VERTICALE (</a:t>
          </a:r>
          <a:r>
            <a:rPr kumimoji="0" lang="it-IT" sz="1100" b="1" i="0" u="none" strike="noStrike" kern="0" cap="small" spc="0" normalizeH="0" baseline="0" noProof="0">
              <a:ln>
                <a:noFill/>
              </a:ln>
              <a:solidFill>
                <a:prstClr val="black"/>
              </a:solidFill>
              <a:effectLst/>
              <a:uLnTx/>
              <a:uFillTx/>
              <a:latin typeface="+mn-lt"/>
              <a:ea typeface="+mn-ea"/>
              <a:cs typeface="+mn-cs"/>
            </a:rPr>
            <a:t>NON FARTI TIRARE FUORI POSIZIONE</a:t>
          </a:r>
          <a:r>
            <a:rPr kumimoji="0" lang="it-IT" sz="1100" b="0" i="0" u="none" strike="noStrike" kern="0" cap="small" spc="0" normalizeH="0" baseline="0" noProof="0">
              <a:ln>
                <a:noFill/>
              </a:ln>
              <a:solidFill>
                <a:prstClr val="black"/>
              </a:solidFill>
              <a:effectLst/>
              <a:uLnTx/>
              <a:uFillTx/>
              <a:latin typeface="+mn-lt"/>
              <a:ea typeface="+mn-ea"/>
              <a:cs typeface="+mn-cs"/>
            </a:rPr>
            <a:t>) GIOCATE SEMPLICI E VELOCI.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DUE INTERNI, INTELLIGENZA E QUANTITA': VOGLIO TANTA GRINTA OGGI DA VOI DUE, SIETE IL MOTORE DELLA SQUADRA, VI VOGLIO CATTIVI E NELLO STESSO TEMPO PROPOSITIVI. E' FONDAMENTALE NON PERDERE PALLE </a:t>
          </a:r>
          <a:r>
            <a:rPr kumimoji="0" lang="it-IT" sz="1100" b="1" i="0" u="none" strike="noStrike" kern="0" cap="small" spc="0" normalizeH="0" baseline="0" noProof="0">
              <a:ln>
                <a:noFill/>
              </a:ln>
              <a:solidFill>
                <a:prstClr val="black"/>
              </a:solidFill>
              <a:effectLst/>
              <a:uLnTx/>
              <a:uFillTx/>
              <a:latin typeface="+mn-lt"/>
              <a:ea typeface="+mn-ea"/>
              <a:cs typeface="+mn-cs"/>
            </a:rPr>
            <a:t>BANALI SOPRATTUTTO IN DISIMPEGNO SERVE PRECISIONE.</a:t>
          </a:r>
          <a:r>
            <a:rPr kumimoji="0" lang="it-IT" sz="1100" b="0" i="0" u="none" strike="noStrike" kern="0" cap="small" spc="0" normalizeH="0" baseline="0" noProof="0">
              <a:ln>
                <a:noFill/>
              </a:ln>
              <a:solidFill>
                <a:prstClr val="black"/>
              </a:solidFill>
              <a:effectLst/>
              <a:uLnTx/>
              <a:uFillTx/>
              <a:latin typeface="+mn-lt"/>
              <a:ea typeface="+mn-ea"/>
              <a:cs typeface="+mn-cs"/>
            </a:rPr>
            <a:t> SE PRENDIAMO RIPARTENZE SI RISCHIA.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NON DOBBIAMO COMUNQUE AVERE FRETTA DI ARRIVARE CON DUE PASSAGGI IN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ERIS, MASSIMA LIBERTA' DI MOVIMENTO. ERIS VA CERCATO SPESSO, E' LUI CHE DEVE METTERE IN MOVIMENTO LE PUNTE. FATTI VEDERE, CREA SPAZIO COL TUO MOVIMENTO E DI PALLONI GIOCABILI NE AVRAI.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VOGLIO IL DRIBBLING SENZA PAURA E LA FINALIZZAZIONE VELOCE CHE SIA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ERIS HA ANCHE CAPACITA' DI INSERIMENTO DIETRO LA PUNTA, SE SI INFILA NEL CORRIDOIO GIOCHIAMOGLIELA.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VAI IN APPOGGIO PER LA GIOCATA DELLA PUNTA: CERCA SEMPRE LA GIOCATA VELOCE MAGARI IN PROFONDITA' PER IL TAGLIO O PER LA CHIUSURA DI UN TRIANGOLO.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E' FONDAMENTALE CHE NON ESCI DAL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SCALI A  A DAR FASTIDIO AL LORO CENTRALE DI CENTROCAMPO IN FASE DI NON POSSESSO</a:t>
          </a:r>
          <a:r>
            <a:rPr kumimoji="0" lang="it-IT" sz="1100" b="0" i="0" u="none" strike="noStrike" kern="0" cap="small" spc="0" normalizeH="0" baseline="0" noProof="0">
              <a:ln>
                <a:noFill/>
              </a:ln>
              <a:solidFill>
                <a:prstClr val="black"/>
              </a:solidFill>
              <a:effectLst/>
              <a:uLnTx/>
              <a:uFillTx/>
              <a:latin typeface="+mn-lt"/>
              <a:ea typeface="+mn-ea"/>
              <a:cs typeface="+mn-cs"/>
            </a:rPr>
            <a:t>, E' IMPORTANTE QUESTA FASE ERIS, CHIARO?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ESCI IN PRESSING SUI CENTRALI DIFENSIVI SE PARTONO DA LI', LE PUNTE STANNO TRA IL CENTRALE ED IL TERZINO.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prstClr val="black"/>
              </a:solidFill>
              <a:effectLst/>
              <a:uLnTx/>
              <a:uFillTx/>
              <a:latin typeface="+mn-lt"/>
              <a:ea typeface="+mn-ea"/>
              <a:cs typeface="+mn-cs"/>
            </a:rPr>
            <a:t>ABBIAMO DUE PUNTE OGGI, BREV PUNTO DI RIFERIMENTO CENTRALE, E MONTI CHE SVARIA </a:t>
          </a:r>
          <a:r>
            <a:rPr kumimoji="0" lang="it-IT" sz="1100" b="0" i="0" u="none" strike="noStrike" kern="0" cap="small" spc="0" normalizeH="0" baseline="0" noProof="0">
              <a:ln>
                <a:noFill/>
              </a:ln>
              <a:solidFill>
                <a:prstClr val="black"/>
              </a:solidFill>
              <a:effectLst/>
              <a:uLnTx/>
              <a:uFillTx/>
              <a:latin typeface="+mn-lt"/>
              <a:ea typeface="+mn-ea"/>
              <a:cs typeface="+mn-cs"/>
            </a:rPr>
            <a:t>CON LA MASSIMA LIBERTA' DI MOVIMENTO SU TUTTO IL FRONTE OFFENSIVO. VOGLIO ENTRAMBI GENEROSI, LOTTARE SU TUTTI I PALLONI.</a:t>
          </a:r>
          <a:r>
            <a:rPr kumimoji="0" lang="it-IT" sz="1100" b="1" i="0" u="none" strike="noStrike" kern="0" cap="small" spc="0" normalizeH="0" baseline="0" noProof="0">
              <a:ln>
                <a:noFill/>
              </a:ln>
              <a:solidFill>
                <a:prstClr val="black"/>
              </a:solidFill>
              <a:effectLst/>
              <a:uLnTx/>
              <a:uFillTx/>
              <a:latin typeface="+mn-lt"/>
              <a:ea typeface="+mn-ea"/>
              <a:cs typeface="+mn-cs"/>
            </a:rPr>
            <a:t> MONTI CERCALA LA PROFONDITA, MOVIMENTO IN ORIZZONTALE POI</a:t>
          </a:r>
          <a:r>
            <a:rPr kumimoji="0" lang="it-IT" sz="1100" b="0" i="0" u="none" strike="noStrike" kern="0" cap="small" spc="0" normalizeH="0" baseline="0" noProof="0">
              <a:ln>
                <a:noFill/>
              </a:ln>
              <a:solidFill>
                <a:prstClr val="black"/>
              </a:solidFill>
              <a:effectLst/>
              <a:uLnTx/>
              <a:uFillTx/>
              <a:latin typeface="+mn-lt"/>
              <a:ea typeface="+mn-ea"/>
              <a:cs typeface="+mn-cs"/>
            </a:rPr>
            <a:t> INSERIMENTO DIETRO LA PUNTA.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COSA FONDAMENTALE: TENERE SU IL PALLONE</a:t>
          </a:r>
          <a:r>
            <a:rPr kumimoji="0" lang="it-IT" sz="1100" b="0" i="0" u="none" strike="noStrike" kern="0" cap="small" spc="0" normalizeH="0" baseline="0" noProof="0">
              <a:ln>
                <a:noFill/>
              </a:ln>
              <a:solidFill>
                <a:prstClr val="black"/>
              </a:solidFill>
              <a:effectLst/>
              <a:uLnTx/>
              <a:uFillTx/>
              <a:latin typeface="+mn-lt"/>
              <a:ea typeface="+mn-ea"/>
              <a:cs typeface="+mn-cs"/>
            </a:rPr>
            <a:t> COSI' FACCIAMO RESPIRARE LA SQUADRA E </a:t>
          </a:r>
          <a:r>
            <a:rPr kumimoji="0" lang="it-IT" sz="1100" b="1" i="0" u="none" strike="noStrike" kern="0" cap="small" spc="0" normalizeH="0" baseline="0" noProof="0">
              <a:ln>
                <a:noFill/>
              </a:ln>
              <a:solidFill>
                <a:prstClr val="black"/>
              </a:solidFill>
              <a:effectLst/>
              <a:uLnTx/>
              <a:uFillTx/>
              <a:latin typeface="+mn-lt"/>
              <a:ea typeface="+mn-ea"/>
              <a:cs typeface="+mn-cs"/>
            </a:rPr>
            <a:t>CONQUISTARE PUNIZIONI </a:t>
          </a:r>
          <a:r>
            <a:rPr kumimoji="0" lang="it-IT" sz="1100" b="0" i="0" u="none" strike="noStrike" kern="0" cap="small" spc="0" normalizeH="0" baseline="0" noProof="0">
              <a:ln>
                <a:noFill/>
              </a:ln>
              <a:solidFill>
                <a:prstClr val="black"/>
              </a:solidFill>
              <a:effectLst/>
              <a:uLnTx/>
              <a:uFillTx/>
              <a:latin typeface="+mn-lt"/>
              <a:ea typeface="+mn-ea"/>
              <a:cs typeface="+mn-cs"/>
            </a:rPr>
            <a:t>O CORNER PER I NOSTRI CECCHINI.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LI' DAVANTI RICORDATEVI CHE CON LA GIOCATA SEMPLICE SPESSO SI ARRIVA IN PORTA: </a:t>
          </a:r>
          <a:r>
            <a:rPr kumimoji="0" lang="it-IT" sz="1100" b="1" i="0" u="none" strike="noStrike" kern="0" cap="small" spc="0" normalizeH="0" baseline="0" noProof="0">
              <a:ln>
                <a:noFill/>
              </a:ln>
              <a:solidFill>
                <a:prstClr val="black"/>
              </a:solidFill>
              <a:effectLst/>
              <a:uLnTx/>
              <a:uFillTx/>
              <a:latin typeface="+mn-lt"/>
              <a:ea typeface="+mn-ea"/>
              <a:cs typeface="+mn-cs"/>
            </a:rPr>
            <a:t>UNO-DUE E TIRO, TRIANGOLO, TAGLIO FATTO BENE. DAL LIMITE SI TIRA. </a:t>
          </a:r>
          <a:r>
            <a:rPr kumimoji="0" lang="it-IT" sz="1100" b="0" i="0" u="none" strike="noStrike" kern="0" cap="none" spc="0" normalizeH="0" baseline="0" noProof="0">
              <a:ln>
                <a:noFill/>
              </a:ln>
              <a:solidFill>
                <a:prstClr val="black"/>
              </a:solidFill>
              <a:effectLst/>
              <a:uLnTx/>
              <a:uFillTx/>
              <a:latin typeface="+mn-lt"/>
              <a:ea typeface="+mn-ea"/>
              <a:cs typeface="+mn-cs"/>
            </a:rPr>
            <a:t>RICORDATE CHE I PRIMI DIFENSORI SIETE VOI:  SUI CENTRALI ESCE ERIS MENTRE LE DUE PUNTE ESCONO EVENTUALMENTE TRA CENTRALI E TERZINI. </a:t>
          </a:r>
          <a:r>
            <a:rPr kumimoji="0" lang="it-IT" sz="1100" b="1" i="0" u="none" strike="noStrike" kern="0" cap="none" spc="0" normalizeH="0" baseline="0" noProof="0">
              <a:ln>
                <a:noFill/>
              </a:ln>
              <a:solidFill>
                <a:prstClr val="black"/>
              </a:solidFill>
              <a:effectLst/>
              <a:uLnTx/>
              <a:uFillTx/>
              <a:latin typeface="+mn-lt"/>
              <a:ea typeface="+mn-ea"/>
              <a:cs typeface="+mn-cs"/>
            </a:rPr>
            <a:t>VOGLIO QUESTA FASE FATTA AL MEGLIO PERCHE' PRIMA RECUPERIAMO PALLA MEGLIO E' E SE LO FACCIAMO IL PIU' ALTO POSSIBILE SIAMO PIU' VICINI ALLA LORO PORTA E PIU' LONTANI DALLA NOSTRA.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ALTERNATI RIENTRATE A SALTARE IN AREA SULLE PALLE INATTIVE A SFAVORE. SE RECUPERIAMO PALLA PRONTI A SFRUTTARE LA RIPARTENZA IN VELOCITA'.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ERIS/VITTO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ERIS (SE DI SECONDA QUELLO SCHEMA FATTO VEDERE DA WALLY...)</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CON PONTEVECCHIO E VITTORIE NEL SECONDO TEMPO (ARCICADE')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IMPORTANTE DIFFERENZA RETI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OCCHIO 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ZANONI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BERTOLINI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COSTI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SPADACINI</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6" name="CasellaDiTesto 35">
          <a:extLst>
            <a:ext uri="{FF2B5EF4-FFF2-40B4-BE49-F238E27FC236}">
              <a16:creationId xmlns:a16="http://schemas.microsoft.com/office/drawing/2014/main" id="{00000000-0008-0000-1200-000024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7" name="CasellaDiTesto 36">
          <a:extLst>
            <a:ext uri="{FF2B5EF4-FFF2-40B4-BE49-F238E27FC236}">
              <a16:creationId xmlns:a16="http://schemas.microsoft.com/office/drawing/2014/main" id="{00000000-0008-0000-1200-000025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8" name="CasellaDiTesto 37">
          <a:extLst>
            <a:ext uri="{FF2B5EF4-FFF2-40B4-BE49-F238E27FC236}">
              <a16:creationId xmlns:a16="http://schemas.microsoft.com/office/drawing/2014/main" id="{00000000-0008-0000-1200-000026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9" name="CasellaDiTesto 38">
          <a:extLst>
            <a:ext uri="{FF2B5EF4-FFF2-40B4-BE49-F238E27FC236}">
              <a16:creationId xmlns:a16="http://schemas.microsoft.com/office/drawing/2014/main" id="{00000000-0008-0000-12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0" name="CasellaDiTesto 39">
          <a:extLst>
            <a:ext uri="{FF2B5EF4-FFF2-40B4-BE49-F238E27FC236}">
              <a16:creationId xmlns:a16="http://schemas.microsoft.com/office/drawing/2014/main" id="{00000000-0008-0000-1200-00002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1" name="CasellaDiTesto 40">
          <a:extLst>
            <a:ext uri="{FF2B5EF4-FFF2-40B4-BE49-F238E27FC236}">
              <a16:creationId xmlns:a16="http://schemas.microsoft.com/office/drawing/2014/main" id="{00000000-0008-0000-12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2" name="CasellaDiTesto 41">
          <a:extLst>
            <a:ext uri="{FF2B5EF4-FFF2-40B4-BE49-F238E27FC236}">
              <a16:creationId xmlns:a16="http://schemas.microsoft.com/office/drawing/2014/main" id="{00000000-0008-0000-12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3" name="CasellaDiTesto 42">
          <a:extLst>
            <a:ext uri="{FF2B5EF4-FFF2-40B4-BE49-F238E27FC236}">
              <a16:creationId xmlns:a16="http://schemas.microsoft.com/office/drawing/2014/main" id="{00000000-0008-0000-12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4" name="CasellaDiTesto 43">
          <a:extLst>
            <a:ext uri="{FF2B5EF4-FFF2-40B4-BE49-F238E27FC236}">
              <a16:creationId xmlns:a16="http://schemas.microsoft.com/office/drawing/2014/main" id="{00000000-0008-0000-1200-00002C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5" name="CasellaDiTesto 44">
          <a:extLst>
            <a:ext uri="{FF2B5EF4-FFF2-40B4-BE49-F238E27FC236}">
              <a16:creationId xmlns:a16="http://schemas.microsoft.com/office/drawing/2014/main" id="{00000000-0008-0000-1200-00002D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6" name="CasellaDiTesto 45">
          <a:extLst>
            <a:ext uri="{FF2B5EF4-FFF2-40B4-BE49-F238E27FC236}">
              <a16:creationId xmlns:a16="http://schemas.microsoft.com/office/drawing/2014/main" id="{00000000-0008-0000-1200-00002E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7" name="CasellaDiTesto 46">
          <a:extLst>
            <a:ext uri="{FF2B5EF4-FFF2-40B4-BE49-F238E27FC236}">
              <a16:creationId xmlns:a16="http://schemas.microsoft.com/office/drawing/2014/main" id="{00000000-0008-0000-1200-00002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8" name="CasellaDiTesto 47">
          <a:extLst>
            <a:ext uri="{FF2B5EF4-FFF2-40B4-BE49-F238E27FC236}">
              <a16:creationId xmlns:a16="http://schemas.microsoft.com/office/drawing/2014/main" id="{00000000-0008-0000-12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9" name="CasellaDiTesto 48">
          <a:extLst>
            <a:ext uri="{FF2B5EF4-FFF2-40B4-BE49-F238E27FC236}">
              <a16:creationId xmlns:a16="http://schemas.microsoft.com/office/drawing/2014/main" id="{00000000-0008-0000-12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0" name="CasellaDiTesto 49">
          <a:extLst>
            <a:ext uri="{FF2B5EF4-FFF2-40B4-BE49-F238E27FC236}">
              <a16:creationId xmlns:a16="http://schemas.microsoft.com/office/drawing/2014/main" id="{00000000-0008-0000-12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1" name="CasellaDiTesto 50">
          <a:extLst>
            <a:ext uri="{FF2B5EF4-FFF2-40B4-BE49-F238E27FC236}">
              <a16:creationId xmlns:a16="http://schemas.microsoft.com/office/drawing/2014/main" id="{00000000-0008-0000-12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2" name="CasellaDiTesto 51">
          <a:extLst>
            <a:ext uri="{FF2B5EF4-FFF2-40B4-BE49-F238E27FC236}">
              <a16:creationId xmlns:a16="http://schemas.microsoft.com/office/drawing/2014/main" id="{00000000-0008-0000-1200-000034000000}"/>
            </a:ext>
          </a:extLst>
        </xdr:cNvPr>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3" name="CasellaDiTesto 52">
          <a:extLst>
            <a:ext uri="{FF2B5EF4-FFF2-40B4-BE49-F238E27FC236}">
              <a16:creationId xmlns:a16="http://schemas.microsoft.com/office/drawing/2014/main" id="{00000000-0008-0000-1200-000035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4" name="CasellaDiTesto 53">
          <a:extLst>
            <a:ext uri="{FF2B5EF4-FFF2-40B4-BE49-F238E27FC236}">
              <a16:creationId xmlns:a16="http://schemas.microsoft.com/office/drawing/2014/main" id="{00000000-0008-0000-1200-000036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5" name="CasellaDiTesto 54">
          <a:extLst>
            <a:ext uri="{FF2B5EF4-FFF2-40B4-BE49-F238E27FC236}">
              <a16:creationId xmlns:a16="http://schemas.microsoft.com/office/drawing/2014/main" id="{00000000-0008-0000-1200-000037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6" name="CasellaDiTesto 55">
          <a:extLst>
            <a:ext uri="{FF2B5EF4-FFF2-40B4-BE49-F238E27FC236}">
              <a16:creationId xmlns:a16="http://schemas.microsoft.com/office/drawing/2014/main" id="{00000000-0008-0000-1200-00003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7" name="CasellaDiTesto 56">
          <a:extLst>
            <a:ext uri="{FF2B5EF4-FFF2-40B4-BE49-F238E27FC236}">
              <a16:creationId xmlns:a16="http://schemas.microsoft.com/office/drawing/2014/main" id="{00000000-0008-0000-1200-00003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8" name="CasellaDiTesto 57">
          <a:extLst>
            <a:ext uri="{FF2B5EF4-FFF2-40B4-BE49-F238E27FC236}">
              <a16:creationId xmlns:a16="http://schemas.microsoft.com/office/drawing/2014/main" id="{00000000-0008-0000-1200-00003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9" name="CasellaDiTesto 58">
          <a:extLst>
            <a:ext uri="{FF2B5EF4-FFF2-40B4-BE49-F238E27FC236}">
              <a16:creationId xmlns:a16="http://schemas.microsoft.com/office/drawing/2014/main" id="{00000000-0008-0000-1200-00003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0" name="CasellaDiTesto 59">
          <a:extLst>
            <a:ext uri="{FF2B5EF4-FFF2-40B4-BE49-F238E27FC236}">
              <a16:creationId xmlns:a16="http://schemas.microsoft.com/office/drawing/2014/main" id="{00000000-0008-0000-1200-00003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1" name="CasellaDiTesto 60">
          <a:extLst>
            <a:ext uri="{FF2B5EF4-FFF2-40B4-BE49-F238E27FC236}">
              <a16:creationId xmlns:a16="http://schemas.microsoft.com/office/drawing/2014/main" id="{00000000-0008-0000-1200-00003D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2" name="CasellaDiTesto 61">
          <a:extLst>
            <a:ext uri="{FF2B5EF4-FFF2-40B4-BE49-F238E27FC236}">
              <a16:creationId xmlns:a16="http://schemas.microsoft.com/office/drawing/2014/main" id="{00000000-0008-0000-1200-00003E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3" name="CasellaDiTesto 62">
          <a:extLst>
            <a:ext uri="{FF2B5EF4-FFF2-40B4-BE49-F238E27FC236}">
              <a16:creationId xmlns:a16="http://schemas.microsoft.com/office/drawing/2014/main" id="{00000000-0008-0000-1200-00003F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4" name="CasellaDiTesto 63">
          <a:extLst>
            <a:ext uri="{FF2B5EF4-FFF2-40B4-BE49-F238E27FC236}">
              <a16:creationId xmlns:a16="http://schemas.microsoft.com/office/drawing/2014/main" id="{00000000-0008-0000-1200-00004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5" name="CasellaDiTesto 64">
          <a:extLst>
            <a:ext uri="{FF2B5EF4-FFF2-40B4-BE49-F238E27FC236}">
              <a16:creationId xmlns:a16="http://schemas.microsoft.com/office/drawing/2014/main" id="{00000000-0008-0000-1200-00004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6" name="CasellaDiTesto 65">
          <a:extLst>
            <a:ext uri="{FF2B5EF4-FFF2-40B4-BE49-F238E27FC236}">
              <a16:creationId xmlns:a16="http://schemas.microsoft.com/office/drawing/2014/main" id="{00000000-0008-0000-1200-00004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7" name="CasellaDiTesto 66">
          <a:extLst>
            <a:ext uri="{FF2B5EF4-FFF2-40B4-BE49-F238E27FC236}">
              <a16:creationId xmlns:a16="http://schemas.microsoft.com/office/drawing/2014/main" id="{00000000-0008-0000-1200-00004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8" name="CasellaDiTesto 67">
          <a:extLst>
            <a:ext uri="{FF2B5EF4-FFF2-40B4-BE49-F238E27FC236}">
              <a16:creationId xmlns:a16="http://schemas.microsoft.com/office/drawing/2014/main" id="{00000000-0008-0000-1200-00004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69" name="CasellaDiTesto 68">
          <a:extLst>
            <a:ext uri="{FF2B5EF4-FFF2-40B4-BE49-F238E27FC236}">
              <a16:creationId xmlns:a16="http://schemas.microsoft.com/office/drawing/2014/main" id="{00000000-0008-0000-1200-000045000000}"/>
            </a:ext>
          </a:extLst>
        </xdr:cNvPr>
        <xdr:cNvSpPr txBox="1"/>
      </xdr:nvSpPr>
      <xdr:spPr>
        <a:xfrm>
          <a:off x="47625" y="391888"/>
          <a:ext cx="5177518" cy="2390366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RIPARTIAMO DAL PRIMO TEMPO DI COPPA, GIOCATO ALA GRANDE, DA SQUADRA. AFFRONTIAMO UNA COMPAGINE CHE E' PER IL MOMENTO DAVANTI A NOI E CHE ALL'ANDATA CI HA MESSO IN DIFFICOLTA'. ANCHE OGGI UMILI E RISPETTOSI DEL BORETTO MA SICURI DEI NOSTRI MEZZI: SIAMO MIGLIORATI MOLTO NELLA TESTA E IN FASE DI APPROCCIO, SE COME VISTO NELLE ULTIME PRESTAZIONI RIMANIAMO CONCENTRATI E TIRARIAMO FUORI TUTTO ABBIAMO TUTTO PER FARE BENE ANCHE OGGI. QUINDI: PARTENZA A CANNONE, </a:t>
          </a:r>
          <a:r>
            <a:rPr lang="it-IT" sz="1100" b="0" u="none" cap="small" baseline="0">
              <a:solidFill>
                <a:schemeClr val="dk1"/>
              </a:solidFill>
              <a:latin typeface="+mn-lt"/>
              <a:ea typeface="+mn-ea"/>
              <a:cs typeface="+mn-cs"/>
            </a:rPr>
            <a:t>CATTIVERIA AGONISTICA SU OGNI PALLONE,  PRECISIONE NEI PASSAGGI E VOGLIA  DI VINCERE, IL MIX E' QUESTO.</a:t>
          </a:r>
          <a:endParaRPr lang="it-IT" sz="1100" b="1"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WALLY, NICO, GIAN, ABI/ LILLO, CAP, BULGA/ BERTA/ BREV, LUZ.</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DIFESA ALTA E GIRO PALLA VELOCE NELLA META' CAMPO AVVERSARIA. ABBASSARSI VUOL DIRE SOFFRIRE. VOGLIO CHE LI TENIAMO DI LA' E GIOCHIAMO NELLA LORO META' CAMPO: GIRO PALLA VELOCE, QUINDI PASSAGGI DI PRIMA O DI SECONDA. </a:t>
          </a:r>
          <a:r>
            <a:rPr kumimoji="0" lang="it-IT" sz="1100" b="1" i="0" u="none" strike="noStrike" kern="0" cap="small" spc="0" normalizeH="0" baseline="0" noProof="0">
              <a:ln>
                <a:noFill/>
              </a:ln>
              <a:solidFill>
                <a:prstClr val="black"/>
              </a:solidFill>
              <a:effectLst/>
              <a:uLnTx/>
              <a:uFillTx/>
              <a:latin typeface="+mn-lt"/>
              <a:ea typeface="+mn-ea"/>
              <a:cs typeface="+mn-cs"/>
            </a:rPr>
            <a:t>I TERZINI: SCARICO E MI PROPONGO, VADO IN SOVRAPPOSIZIONE, ATTENZIONE ALLA LINEA E A SCALARE. MI RACCOMANDO, NON DOBBIAMO ASSOLUTAMENTE ESSERE FUORI POSIZIONE, O AVERE LA COPERTA CORTA,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VOGLIO ZERO RISCHI SOPRATTUTTO APPENA PARTITI, SE E' IL CASO PALLA IN TRIBUNA. LAMPADINA SEMPRE ACCESA, MASSIMA ATTENZIONE IN MARCATURA E NEI FINALI DI TEMPO, OCCHI E ORECCHIE APERTI SULLE PALLE INATTIVE, COME SEMPRE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GIAN HAI PIEDE E TESTA PER FARE IL REGISTA ARRETRATO, QUINDI PROVA SE C'E' SPAZIO L'IMBECCATA PER ERIS O LA VERTICALE PER LE PUNTE.</a:t>
          </a: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cap="small" baseline="0">
              <a:solidFill>
                <a:schemeClr val="dk1"/>
              </a:solidFill>
              <a:effectLst/>
              <a:latin typeface="+mn-lt"/>
              <a:ea typeface="+mn-ea"/>
              <a:cs typeface="+mn-cs"/>
            </a:rPr>
            <a:t>CAP DUE TOCCHI E VIA, NON DI PIU'. LETTURA DELLA GIOCATA E DEL TEMPO DI GIOCATA MI RACCOMANDO. SE IL CENTRAVANTI TI VIENE INCONTRO LA PALLA GLI VA GIOCATA. MOVIMENTI IN ORIZZONTALE E MAI IN VERTICALE (</a:t>
          </a:r>
          <a:r>
            <a:rPr lang="it-IT" sz="1100" b="1" cap="small" baseline="0">
              <a:solidFill>
                <a:schemeClr val="dk1"/>
              </a:solidFill>
              <a:effectLst/>
              <a:latin typeface="+mn-lt"/>
              <a:ea typeface="+mn-ea"/>
              <a:cs typeface="+mn-cs"/>
            </a:rPr>
            <a:t>NON FARTI TIRARE FUORI POSIZIONE</a:t>
          </a:r>
          <a:r>
            <a:rPr lang="it-IT" sz="1100" cap="small" baseline="0">
              <a:solidFill>
                <a:schemeClr val="dk1"/>
              </a:solidFill>
              <a:effectLst/>
              <a:latin typeface="+mn-lt"/>
              <a:ea typeface="+mn-ea"/>
              <a:cs typeface="+mn-cs"/>
            </a:rPr>
            <a:t>) GIOCATE SEMPLICI E VELOCI CHE VOGLIO DA TE:</a:t>
          </a:r>
          <a:endParaRPr lang="it-IT">
            <a:effectLst/>
          </a:endParaRPr>
        </a:p>
        <a:p>
          <a:r>
            <a:rPr lang="it-IT" sz="1100" b="1" cap="small" baseline="0">
              <a:solidFill>
                <a:schemeClr val="dk1"/>
              </a:solidFill>
              <a:effectLst/>
              <a:latin typeface="+mn-lt"/>
              <a:ea typeface="+mn-ea"/>
              <a:cs typeface="+mn-cs"/>
            </a:rPr>
            <a:t>1)</a:t>
          </a:r>
          <a:r>
            <a:rPr lang="it-IT" sz="1100" cap="small" baseline="0">
              <a:solidFill>
                <a:schemeClr val="dk1"/>
              </a:solidFill>
              <a:effectLst/>
              <a:latin typeface="+mn-lt"/>
              <a:ea typeface="+mn-ea"/>
              <a:cs typeface="+mn-cs"/>
            </a:rPr>
            <a:t>  </a:t>
          </a:r>
          <a:r>
            <a:rPr lang="it-IT" sz="1100" b="1" cap="small" baseline="0">
              <a:solidFill>
                <a:schemeClr val="dk1"/>
              </a:solidFill>
              <a:effectLst/>
              <a:latin typeface="+mn-lt"/>
              <a:ea typeface="+mn-ea"/>
              <a:cs typeface="+mn-cs"/>
            </a:rPr>
            <a:t>PROVARE SPESSO </a:t>
          </a:r>
          <a:r>
            <a:rPr lang="it-IT" sz="1100" b="1" cap="small">
              <a:solidFill>
                <a:schemeClr val="dk1"/>
              </a:solidFill>
              <a:effectLst/>
              <a:latin typeface="+mn-lt"/>
              <a:ea typeface="+mn-ea"/>
              <a:cs typeface="+mn-cs"/>
            </a:rPr>
            <a:t>IL CAMBIO CAMPO PER ALLARGARE IL GIOCO IN MANIERA VELOCE, SULLE ALI</a:t>
          </a:r>
          <a:r>
            <a:rPr lang="it-IT" sz="1100" b="1" cap="small" baseline="0">
              <a:solidFill>
                <a:schemeClr val="dk1"/>
              </a:solidFill>
              <a:effectLst/>
              <a:latin typeface="+mn-lt"/>
              <a:ea typeface="+mn-ea"/>
              <a:cs typeface="+mn-cs"/>
            </a:rPr>
            <a:t> </a:t>
          </a:r>
          <a:endParaRPr lang="it-IT">
            <a:effectLst/>
          </a:endParaRPr>
        </a:p>
        <a:p>
          <a:r>
            <a:rPr lang="it-IT" sz="1100" b="1" cap="small" baseline="0">
              <a:solidFill>
                <a:schemeClr val="dk1"/>
              </a:solidFill>
              <a:effectLst/>
              <a:latin typeface="+mn-lt"/>
              <a:ea typeface="+mn-ea"/>
              <a:cs typeface="+mn-cs"/>
            </a:rPr>
            <a:t>2) </a:t>
          </a:r>
          <a:r>
            <a:rPr lang="it-IT" sz="1100" cap="small" baseline="0">
              <a:solidFill>
                <a:schemeClr val="dk1"/>
              </a:solidFill>
              <a:effectLst/>
              <a:latin typeface="+mn-lt"/>
              <a:ea typeface="+mn-ea"/>
              <a:cs typeface="+mn-cs"/>
            </a:rPr>
            <a:t> </a:t>
          </a:r>
          <a:r>
            <a:rPr lang="it-IT" sz="1100" b="1" cap="small">
              <a:solidFill>
                <a:schemeClr val="dk1"/>
              </a:solidFill>
              <a:effectLst/>
              <a:latin typeface="+mn-lt"/>
              <a:ea typeface="+mn-ea"/>
              <a:cs typeface="+mn-cs"/>
            </a:rPr>
            <a:t>CHE PROVI A VERTICALIZZARE PER IL</a:t>
          </a:r>
          <a:r>
            <a:rPr lang="it-IT" sz="1100" b="1" cap="small" baseline="0">
              <a:solidFill>
                <a:schemeClr val="dk1"/>
              </a:solidFill>
              <a:effectLst/>
              <a:latin typeface="+mn-lt"/>
              <a:ea typeface="+mn-ea"/>
              <a:cs typeface="+mn-cs"/>
            </a:rPr>
            <a:t> CENTRAVANTI O INSERIMENTI DI LUZ'</a:t>
          </a:r>
          <a:r>
            <a:rPr lang="it-IT" sz="1100" b="1" cap="small">
              <a:solidFill>
                <a:schemeClr val="dk1"/>
              </a:solidFill>
              <a:effectLst/>
              <a:latin typeface="+mn-lt"/>
              <a:ea typeface="+mn-ea"/>
              <a:cs typeface="+mn-cs"/>
            </a:rPr>
            <a:t>.</a:t>
          </a:r>
          <a:endParaRPr lang="it-IT">
            <a:effectLst/>
          </a:endParaRPr>
        </a:p>
        <a:p>
          <a:pPr eaLnBrk="1" fontAlgn="auto" latinLnBrk="0" hangingPunct="1"/>
          <a:r>
            <a:rPr lang="it-IT" sz="1100" b="0" i="0" cap="small" baseline="0">
              <a:solidFill>
                <a:schemeClr val="dk1"/>
              </a:solidFill>
              <a:effectLst/>
              <a:latin typeface="+mn-lt"/>
              <a:ea typeface="+mn-ea"/>
              <a:cs typeface="+mn-cs"/>
            </a:rPr>
            <a:t>I DUE INTERNI, INTELLIGENZA E QUANTITA': VOGLIO TANTA GRINTA OGGI DA VOI DUE, SIETE IL MOTORE DELLA SQUADRA, VI VOGLIO CATTIVI E CON LA BAVA ALLA BOCCA. E' FONDAMENTALE NON PERDERE PALLE BANALI SOPRATTUTTO IN DISIMPEGNO SERVE PRECISIONE. SE PRENDIAMO RIPARTENZE SI RISCHIA</a:t>
          </a:r>
          <a:r>
            <a:rPr lang="it-IT" sz="1100" b="0" i="0" u="sng" cap="small" baseline="0">
              <a:solidFill>
                <a:schemeClr val="dk1"/>
              </a:solidFill>
              <a:effectLst/>
              <a:latin typeface="+mn-lt"/>
              <a:ea typeface="+mn-ea"/>
              <a:cs typeface="+mn-cs"/>
            </a:rPr>
            <a:t>. ENTRAMBE AVETE LA CAPACITA' DI TROVARE LA GIOCATA E LA POSSIBILITA' DI INSERIRVI, SOPRATTUTTO QUANDO IL GIOCO SCENDE DALL'ALTRA PARTE SUL SECONDO PALO DOVETE ESSERCI ANCHE VOI.</a:t>
          </a:r>
          <a:endParaRPr lang="it-IT">
            <a:effectLst/>
          </a:endParaRPr>
        </a:p>
        <a:p>
          <a:pPr eaLnBrk="1" fontAlgn="auto" latinLnBrk="0" hangingPunct="1"/>
          <a:r>
            <a:rPr lang="it-IT" sz="1100" b="0" i="0" cap="small" baseline="0">
              <a:solidFill>
                <a:schemeClr val="dk1"/>
              </a:solidFill>
              <a:effectLst/>
              <a:latin typeface="+mn-lt"/>
              <a:ea typeface="+mn-ea"/>
              <a:cs typeface="+mn-cs"/>
            </a:rPr>
            <a:t>VERTICALIZZIAMO AL MOMENTO GIUSTO, SENZA FRETTA, SERVIAMOLA LA PUNTA  QUANDO CI FA IL MOVIMENTO. DOBBIAMO ESSERE LUCIDI IN OGNI SITUAZIONE, SOPRATTUTTO IN FASE DI DISIMPEGNO.</a:t>
          </a:r>
          <a:endParaRPr lang="it-IT">
            <a:effectLst/>
          </a:endParaRPr>
        </a:p>
        <a:p>
          <a:pPr eaLnBrk="1" fontAlgn="auto" latinLnBrk="0" hangingPunct="1"/>
          <a:r>
            <a:rPr lang="it-IT" sz="1100" b="0" i="0" cap="small" baseline="0">
              <a:solidFill>
                <a:schemeClr val="dk1"/>
              </a:solidFill>
              <a:effectLst/>
              <a:latin typeface="+mn-lt"/>
              <a:ea typeface="+mn-ea"/>
              <a:cs typeface="+mn-cs"/>
            </a:rPr>
            <a:t>IMPARIAMO PERSA LA PALLA A PRESSARE IL POSSESSORE DI PALLA: INTELLIGENTEMENTE PERO' UNO SUL PORTATORE E DUE A CHIUDERE GLI SPAZI, SOPRATTUTTO SE A PALLA COPERTA (PASSAGGIO FORTE, STOP SBAGLIATO...) </a:t>
          </a:r>
          <a:endParaRPr lang="it-IT">
            <a:effectLst/>
          </a:endParaRPr>
        </a:p>
        <a:p>
          <a:pPr eaLnBrk="1" fontAlgn="auto" latinLnBrk="0" hangingPunct="1"/>
          <a:r>
            <a:rPr lang="it-IT" sz="1100" b="1" i="0" cap="small" baseline="0">
              <a:solidFill>
                <a:schemeClr val="dk1"/>
              </a:solidFill>
              <a:effectLst/>
              <a:latin typeface="+mn-lt"/>
              <a:ea typeface="+mn-ea"/>
              <a:cs typeface="+mn-cs"/>
            </a:rPr>
            <a:t>LE GIOCATE SONO QUELLE CHE PROVIAMO IN ALLENAMENTO.</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TREQUARTI:</a:t>
          </a:r>
          <a:r>
            <a:rPr kumimoji="0" lang="it-IT" sz="1100" b="0" i="0" u="none" strike="noStrike" kern="0" cap="small" spc="0" normalizeH="0" baseline="0" noProof="0">
              <a:ln>
                <a:noFill/>
              </a:ln>
              <a:solidFill>
                <a:prstClr val="black"/>
              </a:solidFill>
              <a:effectLst/>
              <a:uLnTx/>
              <a:uFillTx/>
              <a:latin typeface="+mn-lt"/>
              <a:ea typeface="+mn-ea"/>
              <a:cs typeface="+mn-cs"/>
            </a:rPr>
            <a:t> </a:t>
          </a:r>
          <a:r>
            <a:rPr lang="it-IT" sz="1100" b="0" i="0" cap="small" baseline="0">
              <a:solidFill>
                <a:schemeClr val="dk1"/>
              </a:solidFill>
              <a:effectLst/>
              <a:latin typeface="+mn-lt"/>
              <a:ea typeface="+mn-ea"/>
              <a:cs typeface="+mn-cs"/>
            </a:rPr>
            <a:t>BERTA, HAI IL COMPITO DI INNESCARE LE PUNTE ED HAI OTTIME CAPACITA' DI INSERIMENTO: NON STAZIONARE AL PARI DELLE PUNTE MA FATTI VEDERE TRA LE LINEE. GIOCA SEMPLICE.</a:t>
          </a:r>
        </a:p>
        <a:p>
          <a:pPr eaLnBrk="1" fontAlgn="auto" latinLnBrk="0" hangingPunct="1"/>
          <a:r>
            <a:rPr lang="it-IT" sz="1100" b="0" i="0" cap="small" baseline="0">
              <a:solidFill>
                <a:schemeClr val="dk1"/>
              </a:solidFill>
              <a:effectLst/>
              <a:latin typeface="+mn-lt"/>
              <a:ea typeface="+mn-ea"/>
              <a:cs typeface="+mn-cs"/>
            </a:rPr>
            <a:t>NEGLI ULTIMI 20/25 METRI VOGLIO IL DRIBBLING SENZA PAURA E LA </a:t>
          </a:r>
          <a:r>
            <a:rPr lang="it-IT" sz="1100" b="1" i="0" cap="small" baseline="0">
              <a:solidFill>
                <a:schemeClr val="dk1"/>
              </a:solidFill>
              <a:effectLst/>
              <a:latin typeface="+mn-lt"/>
              <a:ea typeface="+mn-ea"/>
              <a:cs typeface="+mn-cs"/>
            </a:rPr>
            <a:t>FINALIZZAZIONE VELOCE </a:t>
          </a:r>
          <a:r>
            <a:rPr lang="it-IT" sz="1100" b="0" i="0" cap="small" baseline="0">
              <a:solidFill>
                <a:schemeClr val="dk1"/>
              </a:solidFill>
              <a:effectLst/>
              <a:latin typeface="+mn-lt"/>
              <a:ea typeface="+mn-ea"/>
              <a:cs typeface="+mn-cs"/>
            </a:rPr>
            <a:t>CHE SIA IL CROSS, L'UNO-DUE O IL TIRO. VAI IN APPOGGIO PER LA GIOCATA DELLA PUNTA: CERCA SEMPRE LA GIOCATA VELOCE MAGARI IN PROFONDITA' PER IL TAGLIO O PER LA CHIUSURA DI UN TRIANGOLO. </a:t>
          </a:r>
          <a:endParaRPr lang="it-IT">
            <a:effectLst/>
          </a:endParaRPr>
        </a:p>
        <a:p>
          <a:pPr eaLnBrk="1" fontAlgn="auto" latinLnBrk="0" hangingPunct="1"/>
          <a:r>
            <a:rPr lang="it-IT" sz="1100" b="0" i="0" cap="small" baseline="0">
              <a:solidFill>
                <a:schemeClr val="dk1"/>
              </a:solidFill>
              <a:effectLst/>
              <a:latin typeface="+mn-lt"/>
              <a:ea typeface="+mn-ea"/>
              <a:cs typeface="+mn-cs"/>
            </a:rPr>
            <a:t>E' FONDAMENTALE CHE NON ESCI DAL GIOCO. </a:t>
          </a:r>
          <a:endParaRPr lang="it-IT">
            <a:effectLst/>
          </a:endParaRPr>
        </a:p>
        <a:p>
          <a:pPr eaLnBrk="1" fontAlgn="auto" latinLnBrk="0" hangingPunct="1"/>
          <a:r>
            <a:rPr lang="it-IT" sz="1100" b="1" i="0" cap="small" baseline="0">
              <a:solidFill>
                <a:schemeClr val="dk1"/>
              </a:solidFill>
              <a:effectLst/>
              <a:latin typeface="+mn-lt"/>
              <a:ea typeface="+mn-ea"/>
              <a:cs typeface="+mn-cs"/>
            </a:rPr>
            <a:t>SCALI A  DAR FASTIDIO AL LORO CENTRALE DI CENTROCAMPO IN FASE DI NON POSSESSO, OGGI E' IMPORTANTE QUESTA FASE.</a:t>
          </a:r>
        </a:p>
        <a:p>
          <a:pPr eaLnBrk="1" fontAlgn="auto" latinLnBrk="0" hangingPunct="1"/>
          <a:r>
            <a:rPr lang="it-IT" sz="1100" b="0" i="0" cap="small" baseline="0">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i="0" cap="small" baseline="0">
              <a:solidFill>
                <a:schemeClr val="dk1"/>
              </a:solidFill>
              <a:effectLst/>
              <a:latin typeface="+mn-lt"/>
              <a:ea typeface="+mn-ea"/>
              <a:cs typeface="+mn-cs"/>
            </a:rPr>
            <a:t>BREV E LUZ</a:t>
          </a:r>
          <a:r>
            <a:rPr lang="it-IT" sz="1100" b="0" i="0" cap="small" baseline="0">
              <a:solidFill>
                <a:schemeClr val="dk1"/>
              </a:solidFill>
              <a:effectLst/>
              <a:latin typeface="+mn-lt"/>
              <a:ea typeface="+mn-ea"/>
              <a:cs typeface="+mn-cs"/>
            </a:rPr>
            <a:t>. GIOCATE VICINI, TRIANGOLO, SCAMBIO STRETTO E VIA. UNO VIENE INCONTRO L'ALTRO VA. TENETE SU' LA PALLA. E RICORDATEVI CHE CON LA GIOCATA SEMPLICE SPESSO SIA ARRIVA IN PORTA L'AVETE VISTO IN COPPA COL FOSDONDO.  LUZ SEI MIGLIORATO TANTISSIMO IN FASE DI GIOCO CON I COMPAGNI: SCARICO DI PRIMA E VIA. VORREI UNA COSA: UNO-DUE E TIRI DA FUORI, CERCHIAMO LA CONCLUSIONE NELLO SPECCHIO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RICORDIAMOCI CHE I PRIMI DIFENSORI SONO LE PUNTE:  SUI CENTRALI ESCE BERTA MENTRE VOI DUE STAZIONATE TRA CENTRALI E TERZINI. VOGLIO QUESTA FASE FATTA AL MEGLIO PERCHE' PRIMA RECUPERIAMO PALLA MEGLIO E' E SE LO FACCIAMO IL PIU' ALTO POSSIBILE SIAMO PIU' VICINI ALLA LORO PORTA E PIU' LONTANI DALLA NOSTRA. </a:t>
          </a:r>
          <a:endParaRPr lang="it-IT">
            <a:effectLst/>
          </a:endParaRPr>
        </a:p>
        <a:p>
          <a:pPr eaLnBrk="1" fontAlgn="auto" latinLnBrk="0" hangingPunct="1"/>
          <a:r>
            <a:rPr lang="it-IT" sz="1100" b="0" i="0" cap="small" baseline="0">
              <a:solidFill>
                <a:schemeClr val="dk1"/>
              </a:solidFill>
              <a:effectLst/>
              <a:latin typeface="+mn-lt"/>
              <a:ea typeface="+mn-ea"/>
              <a:cs typeface="+mn-cs"/>
            </a:rPr>
            <a:t>DAL LIMITE SI TIRA EH RAGAZZI, CERCHIAMO LA CONCLUSIONE QUANDO ABBIAMO LA POSSIBILITA’. </a:t>
          </a:r>
          <a:endParaRPr lang="it-IT">
            <a:effectLst/>
          </a:endParaRPr>
        </a:p>
        <a:p>
          <a:pPr eaLnBrk="1" fontAlgn="auto" latinLnBrk="0" hangingPunct="1"/>
          <a:r>
            <a:rPr lang="it-IT" sz="1100" b="0" i="0" cap="small" baseline="0">
              <a:solidFill>
                <a:schemeClr val="dk1"/>
              </a:solidFill>
              <a:effectLst/>
              <a:latin typeface="+mn-lt"/>
              <a:ea typeface="+mn-ea"/>
              <a:cs typeface="+mn-cs"/>
            </a:rPr>
            <a:t>VI ALTERNATE A RIENTRARE A SALTARE IN AREA SULLE PALLE INATTIVE A SFAVORE. SE RECUPERIAMO PALLA PRONTI A SFRUTTARE LA RIPARTENZA IN VELOCITA'.</a:t>
          </a:r>
          <a:endParaRPr lang="it-IT">
            <a:effectLst/>
          </a:endParaRPr>
        </a:p>
        <a:p>
          <a:pPr eaLnBrk="1" fontAlgn="auto" latinLnBrk="0" hangingPunct="1"/>
          <a:r>
            <a:rPr lang="it-IT" sz="1100" b="0" i="0" cap="small" baseline="0">
              <a:solidFill>
                <a:schemeClr val="dk1"/>
              </a:solidFill>
              <a:effectLst/>
              <a:latin typeface="+mn-lt"/>
              <a:ea typeface="+mn-ea"/>
              <a:cs typeface="+mn-cs"/>
            </a:rPr>
            <a:t>IN QUESTE PARTITE NON CI CAPITERANNO MOLTE OCCASIONI, QUELLE CHE CAPITANO VANNO SFRUTTATE. </a:t>
          </a:r>
          <a:endParaRPr lang="it-IT">
            <a:effectLst/>
          </a:endParaRPr>
        </a:p>
        <a:p>
          <a:pPr eaLnBrk="1" fontAlgn="auto" latinLnBrk="0" hangingPunct="1"/>
          <a:r>
            <a:rPr lang="it-IT" sz="1100" b="0" i="0" cap="small" baseline="0">
              <a:solidFill>
                <a:schemeClr val="dk1"/>
              </a:solidFill>
              <a:effectLst/>
              <a:latin typeface="+mn-lt"/>
              <a:ea typeface="+mn-ea"/>
              <a:cs typeface="+mn-cs"/>
            </a:rPr>
            <a:t>FONDAMENTALE: DOBBIAMO TENERE SU IL PALLONE, FACCIAMO RESPIRARE LA SQUADRA RAGAZZI. </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LILLO/CAP</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LILLO/CAP/BULGA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GIAN - VITTO </a:t>
          </a:r>
          <a:r>
            <a:rPr kumimoji="0" lang="it-IT" sz="1100" b="0" i="0" u="none" strike="noStrike" kern="0" cap="none" spc="0" normalizeH="0" baseline="0" noProof="0">
              <a:ln>
                <a:noFill/>
              </a:ln>
              <a:solidFill>
                <a:prstClr val="black"/>
              </a:solidFill>
              <a:effectLst/>
              <a:uLnTx/>
              <a:uFillTx/>
              <a:latin typeface="+mn-lt"/>
              <a:ea typeface="+mn-ea"/>
              <a:cs typeface="+mn-cs"/>
            </a:rPr>
            <a:t>- ZI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36" name="CasellaDiTesto 135">
          <a:extLst>
            <a:ext uri="{FF2B5EF4-FFF2-40B4-BE49-F238E27FC236}">
              <a16:creationId xmlns:a16="http://schemas.microsoft.com/office/drawing/2014/main" id="{00000000-0008-0000-1200-000088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37" name="CasellaDiTesto 136">
          <a:extLst>
            <a:ext uri="{FF2B5EF4-FFF2-40B4-BE49-F238E27FC236}">
              <a16:creationId xmlns:a16="http://schemas.microsoft.com/office/drawing/2014/main" id="{00000000-0008-0000-1200-000089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38" name="CasellaDiTesto 137">
          <a:extLst>
            <a:ext uri="{FF2B5EF4-FFF2-40B4-BE49-F238E27FC236}">
              <a16:creationId xmlns:a16="http://schemas.microsoft.com/office/drawing/2014/main" id="{00000000-0008-0000-1200-00008A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9" name="CasellaDiTesto 138">
          <a:extLst>
            <a:ext uri="{FF2B5EF4-FFF2-40B4-BE49-F238E27FC236}">
              <a16:creationId xmlns:a16="http://schemas.microsoft.com/office/drawing/2014/main" id="{00000000-0008-0000-1200-00008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0" name="CasellaDiTesto 139">
          <a:extLst>
            <a:ext uri="{FF2B5EF4-FFF2-40B4-BE49-F238E27FC236}">
              <a16:creationId xmlns:a16="http://schemas.microsoft.com/office/drawing/2014/main" id="{00000000-0008-0000-1200-00008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1" name="CasellaDiTesto 140">
          <a:extLst>
            <a:ext uri="{FF2B5EF4-FFF2-40B4-BE49-F238E27FC236}">
              <a16:creationId xmlns:a16="http://schemas.microsoft.com/office/drawing/2014/main" id="{00000000-0008-0000-1200-00008D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2" name="CasellaDiTesto 141">
          <a:extLst>
            <a:ext uri="{FF2B5EF4-FFF2-40B4-BE49-F238E27FC236}">
              <a16:creationId xmlns:a16="http://schemas.microsoft.com/office/drawing/2014/main" id="{00000000-0008-0000-1200-00008E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3" name="CasellaDiTesto 142">
          <a:extLst>
            <a:ext uri="{FF2B5EF4-FFF2-40B4-BE49-F238E27FC236}">
              <a16:creationId xmlns:a16="http://schemas.microsoft.com/office/drawing/2014/main" id="{00000000-0008-0000-1200-00008F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45" name="CasellaDiTesto 144">
          <a:extLst>
            <a:ext uri="{FF2B5EF4-FFF2-40B4-BE49-F238E27FC236}">
              <a16:creationId xmlns:a16="http://schemas.microsoft.com/office/drawing/2014/main" id="{00000000-0008-0000-1200-000091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46" name="CasellaDiTesto 145">
          <a:extLst>
            <a:ext uri="{FF2B5EF4-FFF2-40B4-BE49-F238E27FC236}">
              <a16:creationId xmlns:a16="http://schemas.microsoft.com/office/drawing/2014/main" id="{00000000-0008-0000-1200-000092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7" name="CasellaDiTesto 146">
          <a:extLst>
            <a:ext uri="{FF2B5EF4-FFF2-40B4-BE49-F238E27FC236}">
              <a16:creationId xmlns:a16="http://schemas.microsoft.com/office/drawing/2014/main" id="{00000000-0008-0000-1200-00009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8" name="CasellaDiTesto 147">
          <a:extLst>
            <a:ext uri="{FF2B5EF4-FFF2-40B4-BE49-F238E27FC236}">
              <a16:creationId xmlns:a16="http://schemas.microsoft.com/office/drawing/2014/main" id="{00000000-0008-0000-1200-00009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9" name="CasellaDiTesto 148">
          <a:extLst>
            <a:ext uri="{FF2B5EF4-FFF2-40B4-BE49-F238E27FC236}">
              <a16:creationId xmlns:a16="http://schemas.microsoft.com/office/drawing/2014/main" id="{00000000-0008-0000-1200-000095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0" name="CasellaDiTesto 149">
          <a:extLst>
            <a:ext uri="{FF2B5EF4-FFF2-40B4-BE49-F238E27FC236}">
              <a16:creationId xmlns:a16="http://schemas.microsoft.com/office/drawing/2014/main" id="{00000000-0008-0000-1200-000096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1" name="CasellaDiTesto 150">
          <a:extLst>
            <a:ext uri="{FF2B5EF4-FFF2-40B4-BE49-F238E27FC236}">
              <a16:creationId xmlns:a16="http://schemas.microsoft.com/office/drawing/2014/main" id="{00000000-0008-0000-1200-000097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52" name="CasellaDiTesto 151">
          <a:extLst>
            <a:ext uri="{FF2B5EF4-FFF2-40B4-BE49-F238E27FC236}">
              <a16:creationId xmlns:a16="http://schemas.microsoft.com/office/drawing/2014/main" id="{00000000-0008-0000-1200-000098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53" name="CasellaDiTesto 152">
          <a:extLst>
            <a:ext uri="{FF2B5EF4-FFF2-40B4-BE49-F238E27FC236}">
              <a16:creationId xmlns:a16="http://schemas.microsoft.com/office/drawing/2014/main" id="{00000000-0008-0000-1200-000099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54" name="CasellaDiTesto 153">
          <a:extLst>
            <a:ext uri="{FF2B5EF4-FFF2-40B4-BE49-F238E27FC236}">
              <a16:creationId xmlns:a16="http://schemas.microsoft.com/office/drawing/2014/main" id="{00000000-0008-0000-1200-00009A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5" name="CasellaDiTesto 154">
          <a:extLst>
            <a:ext uri="{FF2B5EF4-FFF2-40B4-BE49-F238E27FC236}">
              <a16:creationId xmlns:a16="http://schemas.microsoft.com/office/drawing/2014/main" id="{00000000-0008-0000-1200-00009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6" name="CasellaDiTesto 155">
          <a:extLst>
            <a:ext uri="{FF2B5EF4-FFF2-40B4-BE49-F238E27FC236}">
              <a16:creationId xmlns:a16="http://schemas.microsoft.com/office/drawing/2014/main" id="{00000000-0008-0000-1200-00009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7" name="CasellaDiTesto 156">
          <a:extLst>
            <a:ext uri="{FF2B5EF4-FFF2-40B4-BE49-F238E27FC236}">
              <a16:creationId xmlns:a16="http://schemas.microsoft.com/office/drawing/2014/main" id="{00000000-0008-0000-1200-00009D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8" name="CasellaDiTesto 157">
          <a:extLst>
            <a:ext uri="{FF2B5EF4-FFF2-40B4-BE49-F238E27FC236}">
              <a16:creationId xmlns:a16="http://schemas.microsoft.com/office/drawing/2014/main" id="{00000000-0008-0000-1200-00009E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9" name="CasellaDiTesto 158">
          <a:extLst>
            <a:ext uri="{FF2B5EF4-FFF2-40B4-BE49-F238E27FC236}">
              <a16:creationId xmlns:a16="http://schemas.microsoft.com/office/drawing/2014/main" id="{00000000-0008-0000-1200-00009F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61" name="CasellaDiTesto 160">
          <a:extLst>
            <a:ext uri="{FF2B5EF4-FFF2-40B4-BE49-F238E27FC236}">
              <a16:creationId xmlns:a16="http://schemas.microsoft.com/office/drawing/2014/main" id="{00000000-0008-0000-1200-0000A1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62" name="CasellaDiTesto 161">
          <a:extLst>
            <a:ext uri="{FF2B5EF4-FFF2-40B4-BE49-F238E27FC236}">
              <a16:creationId xmlns:a16="http://schemas.microsoft.com/office/drawing/2014/main" id="{00000000-0008-0000-1200-0000A2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3" name="CasellaDiTesto 162">
          <a:extLst>
            <a:ext uri="{FF2B5EF4-FFF2-40B4-BE49-F238E27FC236}">
              <a16:creationId xmlns:a16="http://schemas.microsoft.com/office/drawing/2014/main" id="{00000000-0008-0000-1200-0000A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4" name="CasellaDiTesto 163">
          <a:extLst>
            <a:ext uri="{FF2B5EF4-FFF2-40B4-BE49-F238E27FC236}">
              <a16:creationId xmlns:a16="http://schemas.microsoft.com/office/drawing/2014/main" id="{00000000-0008-0000-1200-0000A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5" name="CasellaDiTesto 164">
          <a:extLst>
            <a:ext uri="{FF2B5EF4-FFF2-40B4-BE49-F238E27FC236}">
              <a16:creationId xmlns:a16="http://schemas.microsoft.com/office/drawing/2014/main" id="{00000000-0008-0000-1200-0000A5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6" name="CasellaDiTesto 165">
          <a:extLst>
            <a:ext uri="{FF2B5EF4-FFF2-40B4-BE49-F238E27FC236}">
              <a16:creationId xmlns:a16="http://schemas.microsoft.com/office/drawing/2014/main" id="{00000000-0008-0000-1200-0000A6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7" name="CasellaDiTesto 166">
          <a:extLst>
            <a:ext uri="{FF2B5EF4-FFF2-40B4-BE49-F238E27FC236}">
              <a16:creationId xmlns:a16="http://schemas.microsoft.com/office/drawing/2014/main" id="{00000000-0008-0000-1200-0000A7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118</xdr:row>
      <xdr:rowOff>68036</xdr:rowOff>
    </xdr:to>
    <xdr:sp macro="" textlink="">
      <xdr:nvSpPr>
        <xdr:cNvPr id="168" name="CasellaDiTesto 167">
          <a:extLst>
            <a:ext uri="{FF2B5EF4-FFF2-40B4-BE49-F238E27FC236}">
              <a16:creationId xmlns:a16="http://schemas.microsoft.com/office/drawing/2014/main" id="{00000000-0008-0000-1200-0000A8000000}"/>
            </a:ext>
          </a:extLst>
        </xdr:cNvPr>
        <xdr:cNvSpPr txBox="1"/>
      </xdr:nvSpPr>
      <xdr:spPr>
        <a:xfrm>
          <a:off x="47625" y="391886"/>
          <a:ext cx="5177518" cy="202637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 SOLITO DOPO UNA BUONA PRESTAZIONE TENDIAMO A SEDERCI PERCHE SIAMO SULLE ALI DELL'ENTUSIASMO, OGGI BISOGNA FARE MOLTA ATTENZIONE ALL'APPROCCIO. ATTENZIONE ALLE PARTENZE PRONTI VIA E SIAMO SOTTO.....FACCIAMO TESORO DEGLI ERRORI COMMESSI FIN QUI X NON RIPETERLI...  I NOSTRI AVVERSARI GIOCHERANNO SEMPRE CON LA STESSA GRINTA CHE ABBIAMO VISTO NEL REAL PRATISSOLO O NEL BESSARABIA.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NON CAPIAMO CHE SERVE GIOCARE SEMPRE  ALLA MORTE SU OGNI PALLA, E CHE PER FAR GOL CI VUOLE CATTIVERIA E FAME ...FAREMO FATICA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OGGI SARA' DURISSIMA PER CHI NON L'AVESSE CAPITO. LORO SONO DEI PICCHIATORI E DAVANTI NON SONO MALVAGI, DIETRO CONCEDONO QUALCOSA...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FORMAZIONE:  COMASTRI/ BONNI, CAME , MEGLIO,  BARBIO/FILLO, GUERRO, BIU, PALLA/ REGNO, DEBIA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CHI SONO LORO: 16PT - 4V - 4P - 4S - 17GOL FATTI E 16 GOL SUBITI.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HANNO DUE GIOCATORI BRAVI, SE NON SIAMO SUUL PEZZO RISCHIAMO.... SONO DALLARI E SPLENDORE.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SERVE  APPROCCIO CORRETTO DAL RISCALDAMENTO, CONCENTRAZIONE RIVOLTA SUBITO A QUELLO CHE CI ASPETTA, VORREI CHE TUTTI FOSSIMO LI' SUL PEZZO ANCHE CHI NON ENTRA DAL 1 MINUTO, PER TENERE SUL PEZZO GLI ALTRI.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PARTENZA FORTE, NON REGALIAMO MINUTI.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VORREI UN PRESSING ALTO, CI STIAMO ABITUANDO AD AGGREDIRE GLI AVVERSARI NELLA LORO META'. IL PRESSING SE FATTO VA FATTO IN MANIERA INTELLIGENTE, SE PARTE ALLORA BISOGNA CHE SI ACCORCI TUTTI.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DIFESA:  OGGI OLTRE A NON ABBASSARE LA LINEA  E' FONDAMENTALE NON ABBASSARE L'ATTENZIONE. GIOCHIAMO NELLA LORO META' CAMPO. BISOGNA CHE CI SFORZIAMO DI ACCORCIARE E SALIRE NON APPENA C'E' LA POSSIBILITA', VOGLIO UNA SQUADRA CORTA.  VIETATO FAR RIMBALZARE LA PALLA POSSIBILMENTE.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TENIAMO LA LINEA A CENTROCAMPO,. OKKIO AL GIRO PALLA SE LO FACCIAMO VA FATTO VELOCE VELOCE, QUINDI PASSAGGI DI PRIMA O DI SECONDA AL MASSIMO FINALIZZATO A CREARE SUPERIORITA’.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COME SEMPRE ZERO RISCHI E LAMPADINA SEMPRE ACCESA, MASSIMA ATTENZIONE IN MARCATURA E NEI FINALI DI TEMPO, OCCHI E ORECCHIE APERTI SULLE PALLE INATTIVE, OGNUNO BATTEZZA UN UOMO E SE LO TIENE STRETTO.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VOGLIO SEMPRE UNO CHE ACCORCI SULLA RESPINTA DEL PORTIERE SULLE PUNIZIONI.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ZONA AREA DI RIGORE NON VOGLIO SCIVOLATE  SE NON SONO SICURO DI PRENDERE PALLA/UOMO, IN AREA ANCOR MENO: QUANDO HAI IL CULO PER TERRA SEI MORTO, IN PIEDI PUOI SEMPRE RECUPERARE.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E NON CONCEDIAMO PUNIZIONI DEL CAZZO EH.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CENTROCAMPO:  DAI CENTROCAMPISTI  VOGLIO PULIZIA, GEOMETRIA E SERENITA', SPAZI APERTI CON UN TOCCO, CERCHIAMO LA SUPERIORITA' SULLE FASCE CON APERTURE VELOCI, VOGLIO SUPPORTO NELL'IMPOSTAZIONE, TOGLIENDO ANSIA AI DIFENSORI, MA NON VENIRE BASSI A PRENDER PALLA.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LE ALI APERTE IN POSSESSO MENTRE IN NON POSSESSO  STRINGERANNO UNA DECINA DI METRI DENTRO IL CAMPO PER NON LASCIARE LA SUPERIORITA' A LORO CON LE MEZZE.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FONDAMENTALE MANTENERE LE DISTANZE TRA I REPARTI E IN COPERTURA.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FONDAMENTALE NON PERDERE PALLE BANALI SOPRATTUTTO IN DISIMPEGNO SERVE PRECISIONE. PROVIAMO IL CAMBIO CAMPO PER SFRUTTARE LE ALI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OGGI SONO LE ALI, O MEGLIO LE CATENE LATERALI TERZINO-ESTERNO CHE POSSONO FARCI FARE LA DIFFERENZA: LI VA CERCATA LA SOVRAPPOSIZIONE, POSSIBILMENTE ARRIVANDO AL CROSS DA FONDO CAMPO PER LE DUE PUNTE.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MOVIMENTI SONO I SOLITI: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GIOCARE VELOCI ANCHE DI PRIMA, SE C'E' L'OCCASIONE NELLA ZONA CIECA DELLA LORO DIFESA, PER IL TAGLIO DELLE DUE ALI VERSO LA PORTA.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ALA CHE VIENE INCONTRO E ENTRA NEL CAMPO, GIOCATA A MURO SU PUNTA E FILTRANTE O CAMBIO CAMPO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GIOCATA PER PUNTA CHE CERCA L'APPOGGIO PER CHI GLI E' VICINO.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ALI CHE ENTRANO IN CAMPO E PUNTE CHE SCAPPANO.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ATTACCO:  REGNO E DEBIA FATE SALIRE LA SQUADRA, TENEREPALLA E PRENDERE METRI E GUADAGNARE PUNIZIONI. TRANQUILLI PERCHE LA TUA OCCASIONE LO SAI CHE TI CAPITERA'. QUESTA L'IDEA DI GIOCO CHE VORREI PROVASSIMO OGGI.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LA LORO DIFESA E' STATICA CHE VA IN DIFFICOLTA' SUI CALCI PIAZZATI..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-RIGORI: MEGLIO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-PUNIZIONI:  MEGLIO O SCHEMA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2" name="CasellaDiTesto 1">
          <a:extLst>
            <a:ext uri="{FF2B5EF4-FFF2-40B4-BE49-F238E27FC236}">
              <a16:creationId xmlns:a16="http://schemas.microsoft.com/office/drawing/2014/main" id="{00000000-0008-0000-1400-000002000000}"/>
            </a:ext>
          </a:extLst>
        </xdr:cNvPr>
        <xdr:cNvSpPr txBox="1"/>
      </xdr:nvSpPr>
      <xdr:spPr>
        <a:xfrm>
          <a:off x="47625" y="380998"/>
          <a:ext cx="5153025" cy="15554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a:extLst>
            <a:ext uri="{FF2B5EF4-FFF2-40B4-BE49-F238E27FC236}">
              <a16:creationId xmlns:a16="http://schemas.microsoft.com/office/drawing/2014/main" id="{00000000-0008-0000-1400-000003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a:extLst>
            <a:ext uri="{FF2B5EF4-FFF2-40B4-BE49-F238E27FC236}">
              <a16:creationId xmlns:a16="http://schemas.microsoft.com/office/drawing/2014/main" id="{00000000-0008-0000-1400-000004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1400-000005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1400-000006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1400-000007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419100</xdr:colOff>
      <xdr:row>119</xdr:row>
      <xdr:rowOff>71437</xdr:rowOff>
    </xdr:to>
    <xdr:sp macro="" textlink="">
      <xdr:nvSpPr>
        <xdr:cNvPr id="8" name="CasellaDiTesto 7">
          <a:extLst>
            <a:ext uri="{FF2B5EF4-FFF2-40B4-BE49-F238E27FC236}">
              <a16:creationId xmlns:a16="http://schemas.microsoft.com/office/drawing/2014/main" id="{00000000-0008-0000-1400-000008000000}"/>
            </a:ext>
          </a:extLst>
        </xdr:cNvPr>
        <xdr:cNvSpPr txBox="1"/>
      </xdr:nvSpPr>
      <xdr:spPr>
        <a:xfrm>
          <a:off x="47625" y="371474"/>
          <a:ext cx="5169694" cy="19535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it-IT" sz="1100" b="0" i="0" baseline="0">
              <a:solidFill>
                <a:schemeClr val="dk1"/>
              </a:solidFill>
              <a:effectLst/>
              <a:latin typeface="+mn-lt"/>
              <a:ea typeface="+mn-ea"/>
              <a:cs typeface="+mn-cs"/>
            </a:rPr>
            <a:t>OGGI E' UNA PARTITA CHE NASCONDE MOLTE MOLTE PIU' DIFFICOLTA DI QUANTO NON DICA LA CLASSIFICA. </a:t>
          </a:r>
        </a:p>
        <a:p>
          <a:pPr rtl="0"/>
          <a:r>
            <a:rPr lang="it-IT" sz="1100" b="0" i="0" baseline="0">
              <a:solidFill>
                <a:schemeClr val="dk1"/>
              </a:solidFill>
              <a:effectLst/>
              <a:latin typeface="+mn-lt"/>
              <a:ea typeface="+mn-ea"/>
              <a:cs typeface="+mn-cs"/>
            </a:rPr>
            <a:t>SERVE APPROCCIO DA GRANDE SFIDA, CATTIVERIA E GRINTA DA SUBITO. CONVINZIONE NEI NOSTRI MEZZI. MASSIMA ATTENZIONE AI PARTICOLARI. </a:t>
          </a:r>
        </a:p>
        <a:p>
          <a:pPr rtl="0"/>
          <a:r>
            <a:rPr lang="it-IT" sz="1100" b="0" i="0" baseline="0">
              <a:solidFill>
                <a:schemeClr val="dk1"/>
              </a:solidFill>
              <a:effectLst/>
              <a:latin typeface="+mn-lt"/>
              <a:ea typeface="+mn-ea"/>
              <a:cs typeface="+mn-cs"/>
            </a:rPr>
            <a:t>ADESSO BISOGNA CRESCERE A LIVELLO DI PERSONALITA'.</a:t>
          </a:r>
        </a:p>
        <a:p>
          <a:pPr rtl="0"/>
          <a:r>
            <a:rPr lang="it-IT" sz="1100" b="0" i="0" baseline="0">
              <a:solidFill>
                <a:schemeClr val="dk1"/>
              </a:solidFill>
              <a:effectLst/>
              <a:latin typeface="+mn-lt"/>
              <a:ea typeface="+mn-ea"/>
              <a:cs typeface="+mn-cs"/>
            </a:rPr>
            <a:t>COSA MI ASPETTO OGGI: INCOMINCIAMO </a:t>
          </a:r>
          <a:r>
            <a:rPr lang="it-IT" sz="1100" b="1" i="0" baseline="0">
              <a:solidFill>
                <a:schemeClr val="dk1"/>
              </a:solidFill>
              <a:effectLst/>
              <a:latin typeface="+mn-lt"/>
              <a:ea typeface="+mn-ea"/>
              <a:cs typeface="+mn-cs"/>
            </a:rPr>
            <a:t>A NON FARE RAGIONARE L'AVVERSARIO</a:t>
          </a:r>
          <a:r>
            <a:rPr lang="it-IT" sz="1100" b="0" i="0" baseline="0">
              <a:solidFill>
                <a:schemeClr val="dk1"/>
              </a:solidFill>
              <a:effectLst/>
              <a:latin typeface="+mn-lt"/>
              <a:ea typeface="+mn-ea"/>
              <a:cs typeface="+mn-cs"/>
            </a:rPr>
            <a:t>, VOGLIO UN PRESSING FATTO IN MANIERA INTELLIGENTE, SE PARTE ALLORA BISOGNA CHE SI ACCORCI TUTTI. </a:t>
          </a:r>
        </a:p>
        <a:p>
          <a:pPr rtl="0"/>
          <a:r>
            <a:rPr lang="it-IT" sz="1100" b="1" i="0" baseline="0">
              <a:solidFill>
                <a:schemeClr val="dk1"/>
              </a:solidFill>
              <a:effectLst/>
              <a:latin typeface="+mn-lt"/>
              <a:ea typeface="+mn-ea"/>
              <a:cs typeface="+mn-cs"/>
            </a:rPr>
            <a:t>CERCARE DI GIOCARE A DUEE/TRE TOCCHI MASSIMO</a:t>
          </a:r>
          <a:r>
            <a:rPr lang="it-IT" sz="1100" b="0" i="0" baseline="0">
              <a:solidFill>
                <a:schemeClr val="dk1"/>
              </a:solidFill>
              <a:effectLst/>
              <a:latin typeface="+mn-lt"/>
              <a:ea typeface="+mn-ea"/>
              <a:cs typeface="+mn-cs"/>
            </a:rPr>
            <a:t>: STOP E VIA STOP E VIA. FACENDO MUOVERE LA PALLA IN MANIERA VELOCE E' PIU' FACILE CHE SI TROVINO SPAZI, PERCHE' LORO SI CHIUDERANNO.</a:t>
          </a:r>
        </a:p>
        <a:p>
          <a:pPr rtl="0"/>
          <a:endParaRPr lang="it-IT" sz="1100" b="0" i="0" baseline="0">
            <a:solidFill>
              <a:schemeClr val="dk1"/>
            </a:solidFill>
            <a:effectLst/>
            <a:latin typeface="+mn-lt"/>
            <a:ea typeface="+mn-ea"/>
            <a:cs typeface="+mn-cs"/>
          </a:endParaRPr>
        </a:p>
        <a:p>
          <a:pPr rtl="0"/>
          <a:r>
            <a:rPr lang="it-IT" sz="1100" b="1" i="0" baseline="0">
              <a:solidFill>
                <a:schemeClr val="dk1"/>
              </a:solidFill>
              <a:effectLst/>
              <a:latin typeface="+mn-lt"/>
              <a:ea typeface="+mn-ea"/>
              <a:cs typeface="+mn-cs"/>
            </a:rPr>
            <a:t>FORMAZIONE:  CARNEVALI/ BONNI, CAME , FICCA,  BARBIO/FILLO, MERCA, WALL, PALLA/ REGNO, DEBIA</a:t>
          </a:r>
        </a:p>
        <a:p>
          <a:pPr rtl="0"/>
          <a:endParaRPr lang="it-IT" sz="1100" b="1"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CHI SONO LORO: 6PT (5 FUORI 1 IN CASA) - 1V - 3P - 8S - 17GOL FATTI 9 FUORI E 8 IN CASA, SUBITI......34 GOL SUBITI. </a:t>
          </a:r>
        </a:p>
        <a:p>
          <a:pPr rtl="0"/>
          <a:r>
            <a:rPr lang="it-IT" sz="1100" b="0" i="0" baseline="0">
              <a:solidFill>
                <a:schemeClr val="dk1"/>
              </a:solidFill>
              <a:effectLst/>
              <a:latin typeface="+mn-lt"/>
              <a:ea typeface="+mn-ea"/>
              <a:cs typeface="+mn-cs"/>
            </a:rPr>
            <a:t>DAVANTI HANNO UN GIOCATORE BRAVO, SE NON SIAMO SUUL PEZZO RISCHIAMO.... CORNIOLA FRANCESCO 11 GOL (E' UN 2000). IN MEZZO HANNO NAPOLI, ALTRO BUON GIOCATORE</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SERVE  APPROCCIO CORRETTO DAL RISCALDAMENTO, CONCENTRAZIONE RIVOLTA SUBITO A QUELLO CHE CI ASPETTA, VORREI CHE TUTTI FOSSIMO LI' SUL PEZZO ANCHE CHI NON ENTRA DAL 1 MINUTO, PER TENERE SUL PEZZO GLI ALTRI.</a:t>
          </a:r>
        </a:p>
        <a:p>
          <a:pPr rtl="0"/>
          <a:r>
            <a:rPr lang="it-IT" sz="1100" b="0" i="0" baseline="0">
              <a:solidFill>
                <a:schemeClr val="dk1"/>
              </a:solidFill>
              <a:effectLst/>
              <a:latin typeface="+mn-lt"/>
              <a:ea typeface="+mn-ea"/>
              <a:cs typeface="+mn-cs"/>
            </a:rPr>
            <a:t>PARTENZA FORTE, NON REGALIAMO MINUTI.</a:t>
          </a:r>
        </a:p>
        <a:p>
          <a:pPr rtl="0"/>
          <a:endParaRPr lang="it-IT" sz="1100" b="0" i="0" baseline="0">
            <a:solidFill>
              <a:schemeClr val="dk1"/>
            </a:solidFill>
            <a:effectLst/>
            <a:latin typeface="+mn-lt"/>
            <a:ea typeface="+mn-ea"/>
            <a:cs typeface="+mn-cs"/>
          </a:endParaRP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VORREI UN PRESSING ALTO, CI STIAMO ABITUANDO AD AGGREDIRE GLI AVVERSARI NELLA LORO META'. IL PRESSING SE FATTO VA FATTO IN MANIERA INTELLIGENTE, SE PARTE ALLORA BISOGNA CHE SI ACCORCI TUTTI. </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DIFESA:  OGGI OLTRE A NON ABBASSARE LA LINEA  E' FONDAMENTALE NON ABBASSARE L'ATTENZIONE. GIOCHIAMO NELLA LORO META' CAMPO. BISOGNA CHE CI SFORZIAMO DI ACCORCIARE E SALIRE NON APPENA C'E' LA POSSIBILITA', VOGLIO UNA SQUADRA CORTA.  VIETATO FAR RIMBALZARE LA PALLA POSSIBILMENTE.</a:t>
          </a:r>
        </a:p>
        <a:p>
          <a:pPr rtl="0"/>
          <a:r>
            <a:rPr lang="it-IT" sz="1100" b="0" i="0" baseline="0">
              <a:solidFill>
                <a:schemeClr val="dk1"/>
              </a:solidFill>
              <a:effectLst/>
              <a:latin typeface="+mn-lt"/>
              <a:ea typeface="+mn-ea"/>
              <a:cs typeface="+mn-cs"/>
            </a:rPr>
            <a:t>TENIAMO LA LINEA A CENTROCAMPO,. OKKIO AL GIRO PALLA SE LO FACCIAMO VA FATTO VELOCE VELOCE, QUINDI PASSAGGI DI PRIMA O DI SECONDA AL MASSIMO FINALIZZATO A CREARE SUPERIORITA’. </a:t>
          </a:r>
        </a:p>
        <a:p>
          <a:pPr rtl="0"/>
          <a:r>
            <a:rPr lang="it-IT" sz="1100" b="0" i="0" baseline="0">
              <a:solidFill>
                <a:schemeClr val="dk1"/>
              </a:solidFill>
              <a:effectLst/>
              <a:latin typeface="+mn-lt"/>
              <a:ea typeface="+mn-ea"/>
              <a:cs typeface="+mn-cs"/>
            </a:rPr>
            <a:t>COME SEMPRE ZERO RISCHI E LAMPADINA SEMPRE ACCESA, MASSIMA ATTENZIONE IN MARCATURA E NEI FINALI DI TEMPO, OCCHI E ORECCHIE APERTI SULLE PALLE INATTIVE, OGNUNO BATTEZZA UN UOMO E SE LO TIENE STRETTO. </a:t>
          </a:r>
        </a:p>
        <a:p>
          <a:pPr rtl="0"/>
          <a:r>
            <a:rPr lang="it-IT" sz="1100" b="0" i="0" baseline="0">
              <a:solidFill>
                <a:schemeClr val="dk1"/>
              </a:solidFill>
              <a:effectLst/>
              <a:latin typeface="+mn-lt"/>
              <a:ea typeface="+mn-ea"/>
              <a:cs typeface="+mn-cs"/>
            </a:rPr>
            <a:t>VOGLIO SEMPRE UNO CHE ACCORCI SULLA RESPINTA DEL PORTIERE SULLE PUNIZIONI.</a:t>
          </a:r>
        </a:p>
        <a:p>
          <a:pPr rtl="0"/>
          <a:r>
            <a:rPr lang="it-IT" sz="1100" b="0" i="0" baseline="0">
              <a:solidFill>
                <a:schemeClr val="dk1"/>
              </a:solidFill>
              <a:effectLst/>
              <a:latin typeface="+mn-lt"/>
              <a:ea typeface="+mn-ea"/>
              <a:cs typeface="+mn-cs"/>
            </a:rPr>
            <a:t>IN ZONA AREA DI RIGORE NON VOGLIO SCIVOLATE  SE NON SONO SICURO DI PRENDERE PALLA/UOMO, IN AREA ANCOR MENO: QUANDO HAI IL CULO PER TERRA SEI MORTO, IN PIEDI PUOI SEMPRE RECUPERARE. </a:t>
          </a:r>
        </a:p>
        <a:p>
          <a:pPr rtl="0"/>
          <a:r>
            <a:rPr lang="it-IT" sz="1100" b="0" i="0" baseline="0">
              <a:solidFill>
                <a:schemeClr val="dk1"/>
              </a:solidFill>
              <a:effectLst/>
              <a:latin typeface="+mn-lt"/>
              <a:ea typeface="+mn-ea"/>
              <a:cs typeface="+mn-cs"/>
            </a:rPr>
            <a:t>E NON CONCEDIAMO PUNIZIONI DEL CAZZO EH. </a:t>
          </a:r>
        </a:p>
        <a:p>
          <a:pPr rtl="0"/>
          <a:endParaRPr lang="it-IT" sz="1100" b="0" i="0" baseline="0">
            <a:solidFill>
              <a:schemeClr val="dk1"/>
            </a:solidFill>
            <a:effectLst/>
            <a:latin typeface="+mn-lt"/>
            <a:ea typeface="+mn-ea"/>
            <a:cs typeface="+mn-cs"/>
          </a:endParaRP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CENTROCAMPO:  DAI CENTROCAMPISTI  VOGLIO PULIZIA, GEOMETRIA E SERENITA', SPAZI APERTI CON UN TOCCO, CERCHIAMO LA SUPERIORITA' SULLE FASCE CON APERTURE VELOCI, VOGLIO SUPPORTO NELL'IMPOSTAZIONE, TOGLIENDO ANSIA AI DIFENSORI, MA NON VENIRE BASSI A PRENDER PALLA.</a:t>
          </a:r>
        </a:p>
        <a:p>
          <a:pPr rtl="0"/>
          <a:r>
            <a:rPr lang="it-IT" sz="1100" b="0" i="0" baseline="0">
              <a:solidFill>
                <a:schemeClr val="dk1"/>
              </a:solidFill>
              <a:effectLst/>
              <a:latin typeface="+mn-lt"/>
              <a:ea typeface="+mn-ea"/>
              <a:cs typeface="+mn-cs"/>
            </a:rPr>
            <a:t>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pPr rtl="0"/>
          <a:r>
            <a:rPr lang="it-IT" sz="1100" b="0" i="0" baseline="0">
              <a:solidFill>
                <a:schemeClr val="dk1"/>
              </a:solidFill>
              <a:effectLst/>
              <a:latin typeface="+mn-lt"/>
              <a:ea typeface="+mn-ea"/>
              <a:cs typeface="+mn-cs"/>
            </a:rPr>
            <a:t>LE ALI APERTE IN POSSESSO MENTRE IN NON POSSESSO  STRINGERANNO UNA DECINA DI METRI DENTRO IL CAMPO PER NON LASCIARE LA SUPERIORITA' A LORO CON LE MEZZE.</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FONDAMENTALE MANTENERE LE DISTANZE TRA I REPARTI E IN COPERTURA.</a:t>
          </a:r>
        </a:p>
        <a:p>
          <a:pPr rtl="0"/>
          <a:r>
            <a:rPr lang="it-IT" sz="1100" b="0" i="0" baseline="0">
              <a:solidFill>
                <a:schemeClr val="dk1"/>
              </a:solidFill>
              <a:effectLst/>
              <a:latin typeface="+mn-lt"/>
              <a:ea typeface="+mn-ea"/>
              <a:cs typeface="+mn-cs"/>
            </a:rPr>
            <a:t>FONDAMENTALE NON PERDERE PALLE BANALI SOPRATTUTTO IN DISIMPEGNO SERVE PRECISIONE. PROVIAMO IL CAMBIO CAMPO PER SFRUTTARE LE ALI</a:t>
          </a:r>
        </a:p>
        <a:p>
          <a:pPr rtl="0"/>
          <a:r>
            <a:rPr lang="it-IT" sz="1100" b="0" i="0" baseline="0">
              <a:solidFill>
                <a:schemeClr val="dk1"/>
              </a:solidFill>
              <a:effectLst/>
              <a:latin typeface="+mn-lt"/>
              <a:ea typeface="+mn-ea"/>
              <a:cs typeface="+mn-cs"/>
            </a:rPr>
            <a:t>OGGI SONO LE ALI, O MEGLIO LE CATENE LATERALI TERZINO-ESTERNO CHE POSSONO FARCI FARE LA DIFFERENZA: LI VA CERCATA LA SOVRAPPOSIZIONE, POSSIBILMENTE ARRIVANDO AL CROSS DA FONDO CAMPO PER LE DUE PUNTE.</a:t>
          </a:r>
        </a:p>
        <a:p>
          <a:pPr rtl="0"/>
          <a:r>
            <a:rPr lang="it-IT" sz="1100" b="0" i="0" baseline="0">
              <a:solidFill>
                <a:schemeClr val="dk1"/>
              </a:solidFill>
              <a:effectLst/>
              <a:latin typeface="+mn-lt"/>
              <a:ea typeface="+mn-ea"/>
              <a:cs typeface="+mn-cs"/>
            </a:rPr>
            <a:t>I MOVIMENTI SONO I SOLITI: </a:t>
          </a:r>
        </a:p>
        <a:p>
          <a:pPr rtl="0"/>
          <a:r>
            <a:rPr lang="it-IT" sz="1100" b="0" i="0" baseline="0">
              <a:solidFill>
                <a:schemeClr val="dk1"/>
              </a:solidFill>
              <a:effectLst/>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pPr rtl="0"/>
          <a:r>
            <a:rPr lang="it-IT" sz="1100" b="0" i="0" baseline="0">
              <a:solidFill>
                <a:schemeClr val="dk1"/>
              </a:solidFill>
              <a:effectLst/>
              <a:latin typeface="+mn-lt"/>
              <a:ea typeface="+mn-ea"/>
              <a:cs typeface="+mn-cs"/>
            </a:rPr>
            <a:t>GIOCARE VELOCI ANCHE DI PRIMA, SE C'E' L'OCCASIONE NELLA ZONA CIECA DELLA LORO DIFESA, PER IL TAGLIO DELLE DUE ALI VERSO LA PORTA. </a:t>
          </a:r>
        </a:p>
        <a:p>
          <a:pPr rtl="0"/>
          <a:r>
            <a:rPr lang="it-IT" sz="1100" b="0" i="0" baseline="0">
              <a:solidFill>
                <a:schemeClr val="dk1"/>
              </a:solidFill>
              <a:effectLst/>
              <a:latin typeface="+mn-lt"/>
              <a:ea typeface="+mn-ea"/>
              <a:cs typeface="+mn-cs"/>
            </a:rPr>
            <a:t>- ALA CHE VIENE INCONTRO E ENTRA NEL CAMPO, GIOCATA A MURO SU PUNTA E FILTRANTE O CAMBIO CAMPO</a:t>
          </a:r>
        </a:p>
        <a:p>
          <a:pPr rtl="0"/>
          <a:r>
            <a:rPr lang="it-IT" sz="1100" b="0" i="0" baseline="0">
              <a:solidFill>
                <a:schemeClr val="dk1"/>
              </a:solidFill>
              <a:effectLst/>
              <a:latin typeface="+mn-lt"/>
              <a:ea typeface="+mn-ea"/>
              <a:cs typeface="+mn-cs"/>
            </a:rPr>
            <a:t>- GIOCATA PER PUNTA CHE CERCA L'APPOGGIO PER CHI GLI E' VICINO.</a:t>
          </a:r>
        </a:p>
        <a:p>
          <a:pPr rtl="0"/>
          <a:r>
            <a:rPr lang="it-IT" sz="1100" b="0" i="0" baseline="0">
              <a:solidFill>
                <a:schemeClr val="dk1"/>
              </a:solidFill>
              <a:effectLst/>
              <a:latin typeface="+mn-lt"/>
              <a:ea typeface="+mn-ea"/>
              <a:cs typeface="+mn-cs"/>
            </a:rPr>
            <a:t>- ALI CHE ENTRANO IN CAMPO E PUNTE CHE SCAPPANO.</a:t>
          </a:r>
        </a:p>
        <a:p>
          <a:pPr rtl="0"/>
          <a:endParaRPr lang="it-IT" sz="1100" b="0" i="0" baseline="0">
            <a:solidFill>
              <a:schemeClr val="dk1"/>
            </a:solidFill>
            <a:effectLst/>
            <a:latin typeface="+mn-lt"/>
            <a:ea typeface="+mn-ea"/>
            <a:cs typeface="+mn-cs"/>
          </a:endParaRP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ATTACCO:  REGNO E DEBIA FATE SALIRE LA SQUADRA, TENEREPALLA E PRENDERE METRI E GUADAGNARE PUNIZIONI. TRANQUILLI PERCHE LA TUA OCCASIONE LO SAI CHE TI CAPITERA'. QUESTA L'IDEA DI GIOCO CHE VORREI PROVASSIMO OGGI.</a:t>
          </a:r>
        </a:p>
        <a:p>
          <a:pPr rtl="0"/>
          <a:r>
            <a:rPr lang="it-IT" sz="1100" b="0" i="0" baseline="0">
              <a:solidFill>
                <a:schemeClr val="dk1"/>
              </a:solidFill>
              <a:effectLst/>
              <a:latin typeface="+mn-lt"/>
              <a:ea typeface="+mn-ea"/>
              <a:cs typeface="+mn-cs"/>
            </a:rPr>
            <a:t>LA LORO DIFESA E' STATICA CHE VA IN DIFFICOLTA' SUI CALCI PIAZZATI..</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-RIGORI: BARBO/MERCA</a:t>
          </a:r>
        </a:p>
        <a:p>
          <a:pPr rtl="0"/>
          <a:r>
            <a:rPr lang="it-IT" sz="1100" b="0" i="0" baseline="0">
              <a:solidFill>
                <a:schemeClr val="dk1"/>
              </a:solidFill>
              <a:effectLst/>
              <a:latin typeface="+mn-lt"/>
              <a:ea typeface="+mn-ea"/>
              <a:cs typeface="+mn-cs"/>
            </a:rPr>
            <a:t>-PUNIZIONI:  BARBIO O SCHEMA</a:t>
          </a:r>
        </a:p>
        <a:p>
          <a:pPr rtl="0"/>
          <a:r>
            <a:rPr lang="it-IT" sz="1100" b="0" i="0" baseline="0">
              <a:solidFill>
                <a:schemeClr val="dk1"/>
              </a:solidFill>
              <a:effectLst/>
              <a:latin typeface="+mn-lt"/>
              <a:ea typeface="+mn-ea"/>
              <a:cs typeface="+mn-cs"/>
            </a:rPr>
            <a:t>- ANGOLI: SCHEMA</a:t>
          </a:r>
        </a:p>
        <a:p>
          <a:pPr rtl="0"/>
          <a:r>
            <a:rPr lang="it-IT" sz="1100" b="0" i="0" baseline="0">
              <a:solidFill>
                <a:schemeClr val="dk1"/>
              </a:solidFill>
              <a:effectLst/>
              <a:latin typeface="+mn-lt"/>
              <a:ea typeface="+mn-ea"/>
              <a:cs typeface="+mn-cs"/>
            </a:rPr>
            <a:t>- DIFFIDATI: -</a:t>
          </a:r>
        </a:p>
        <a:p>
          <a:pPr rtl="0"/>
          <a:r>
            <a:rPr lang="it-IT" sz="1100" b="0" i="0" baseline="0">
              <a:solidFill>
                <a:schemeClr val="dk1"/>
              </a:solidFill>
              <a:effectLst/>
              <a:latin typeface="+mn-lt"/>
              <a:ea typeface="+mn-ea"/>
              <a:cs typeface="+mn-cs"/>
            </a:rPr>
            <a:t>CHI ESCE SI RICORDI DI DARE LE CONSEGNE A CHI ENTRA:  POSIZIONE  IN BARRIERA E CORNER IN ATTACCO.</a:t>
          </a:r>
        </a:p>
        <a:p>
          <a:pPr rtl="0"/>
          <a:r>
            <a:rPr lang="it-IT" sz="1100" b="0" i="0" baseline="0">
              <a:solidFill>
                <a:schemeClr val="dk1"/>
              </a:solidFill>
              <a:effectLst/>
              <a:latin typeface="+mn-lt"/>
              <a:ea typeface="+mn-ea"/>
              <a:cs typeface="+mn-cs"/>
            </a:rPr>
            <a:t>DAI, RISCALDAMENTO FATTO BENE, ANDIAMO A VINCERE!</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RACCOMANDAZIONI:</a:t>
          </a:r>
        </a:p>
        <a:p>
          <a:pPr rtl="0"/>
          <a:r>
            <a:rPr lang="it-IT" sz="1100" b="0" i="0" baseline="0">
              <a:solidFill>
                <a:schemeClr val="dk1"/>
              </a:solidFill>
              <a:effectLst/>
              <a:latin typeface="+mn-lt"/>
              <a:ea typeface="+mn-ea"/>
              <a:cs typeface="+mn-cs"/>
            </a:rPr>
            <a:t>RIMESSE LATERALI A SFAVORE: ATTACCATI, NON A DUE METRI</a:t>
          </a:r>
        </a:p>
        <a:p>
          <a:pPr rtl="0"/>
          <a:r>
            <a:rPr lang="it-IT" sz="1100" b="0" i="0" baseline="0">
              <a:solidFill>
                <a:schemeClr val="dk1"/>
              </a:solidFill>
              <a:effectLst/>
              <a:latin typeface="+mn-lt"/>
              <a:ea typeface="+mn-ea"/>
              <a:cs typeface="+mn-cs"/>
            </a:rPr>
            <a:t>RIMESSE LATERALI A FAVORE: MOVIMENTO</a:t>
          </a:r>
        </a:p>
        <a:p>
          <a:pPr rtl="0"/>
          <a:r>
            <a:rPr lang="it-IT" sz="1100" b="0" i="0" baseline="0">
              <a:solidFill>
                <a:schemeClr val="dk1"/>
              </a:solidFill>
              <a:effectLst/>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rtl="0"/>
          <a:r>
            <a:rPr lang="it-IT" sz="1100" b="0" i="0" baseline="0">
              <a:solidFill>
                <a:schemeClr val="dk1"/>
              </a:solidFill>
              <a:effectLst/>
              <a:latin typeface="+mn-lt"/>
              <a:ea typeface="+mn-ea"/>
              <a:cs typeface="+mn-cs"/>
            </a:rPr>
            <a:t> </a:t>
          </a:r>
        </a:p>
        <a:p>
          <a:pPr rtl="0"/>
          <a:r>
            <a:rPr lang="it-IT" sz="1100" b="0" i="0" baseline="0">
              <a:solidFill>
                <a:schemeClr val="dk1"/>
              </a:solidFill>
              <a:effectLst/>
              <a:latin typeface="+mn-lt"/>
              <a:ea typeface="+mn-ea"/>
              <a:cs typeface="+mn-cs"/>
            </a:rPr>
            <a:t>INTERVALLO:</a:t>
          </a:r>
        </a:p>
        <a:p>
          <a:pPr rtl="0"/>
          <a:r>
            <a:rPr lang="it-IT" sz="1100" b="0" i="0" baseline="0">
              <a:solidFill>
                <a:schemeClr val="dk1"/>
              </a:solidFill>
              <a:effectLst/>
              <a:latin typeface="+mn-lt"/>
              <a:ea typeface="+mn-ea"/>
              <a:cs typeface="+mn-cs"/>
            </a:rPr>
            <a:t>TENERE ALTA LA CONCENTRAZIONE</a:t>
          </a:r>
        </a:p>
        <a:p>
          <a:pPr rtl="0"/>
          <a:r>
            <a:rPr lang="it-IT" sz="1100" b="0" i="0" baseline="0">
              <a:solidFill>
                <a:schemeClr val="dk1"/>
              </a:solidFill>
              <a:effectLst/>
              <a:latin typeface="+mn-lt"/>
              <a:ea typeface="+mn-ea"/>
              <a:cs typeface="+mn-cs"/>
            </a:rPr>
            <a:t>CALI DI CONCENTRAZIONE</a:t>
          </a:r>
        </a:p>
        <a:p>
          <a:pPr rtl="0"/>
          <a:r>
            <a:rPr lang="it-IT" sz="1100" b="0" i="0" baseline="0">
              <a:solidFill>
                <a:schemeClr val="dk1"/>
              </a:solidFill>
              <a:effectLst/>
              <a:latin typeface="+mn-lt"/>
              <a:ea typeface="+mn-ea"/>
              <a:cs typeface="+mn-cs"/>
            </a:rPr>
            <a:t>GESTIONE DEI TEMPI DI GIOCO</a:t>
          </a:r>
        </a:p>
        <a:p>
          <a:pPr rtl="0"/>
          <a:r>
            <a:rPr lang="it-IT" sz="1100" b="0" i="0" baseline="0">
              <a:solidFill>
                <a:schemeClr val="dk1"/>
              </a:solidFill>
              <a:effectLst/>
              <a:latin typeface="+mn-lt"/>
              <a:ea typeface="+mn-ea"/>
              <a:cs typeface="+mn-cs"/>
            </a:rPr>
            <a:t>FURBIZIA, GUADAGNIAMO CALCI PIAZZATI</a:t>
          </a:r>
        </a:p>
        <a:p>
          <a:pPr rtl="0"/>
          <a:r>
            <a:rPr lang="it-IT" sz="1100" b="0" i="0" baseline="0">
              <a:solidFill>
                <a:schemeClr val="dk1"/>
              </a:solidFill>
              <a:effectLst/>
              <a:latin typeface="+mn-lt"/>
              <a:ea typeface="+mn-ea"/>
              <a:cs typeface="+mn-cs"/>
            </a:rPr>
            <a:t>DAVANTI TENIAMO SU QUALCHE PALLA E FACCIAMO RESPIRARE LA SQUADRA</a:t>
          </a:r>
        </a:p>
        <a:p>
          <a:pPr rtl="0"/>
          <a:r>
            <a:rPr lang="it-IT" sz="1100" b="0" i="0" baseline="0">
              <a:solidFill>
                <a:schemeClr val="dk1"/>
              </a:solidFill>
              <a:effectLst/>
              <a:latin typeface="+mn-lt"/>
              <a:ea typeface="+mn-ea"/>
              <a:cs typeface="+mn-cs"/>
            </a:rPr>
            <a:t>NON ABBASSARSI TROPPO SE NO SI SOFFRE </a:t>
          </a:r>
        </a:p>
        <a:p>
          <a:pPr rtl="0"/>
          <a:r>
            <a:rPr lang="it-IT" sz="1100" b="0" i="0" baseline="0">
              <a:solidFill>
                <a:schemeClr val="dk1"/>
              </a:solidFill>
              <a:effectLst/>
              <a:latin typeface="+mn-lt"/>
              <a:ea typeface="+mn-ea"/>
              <a:cs typeface="+mn-cs"/>
            </a:rPr>
            <a:t>INTERDIZIONE PIU' DECISA</a:t>
          </a:r>
        </a:p>
        <a:p>
          <a:pPr rtl="0"/>
          <a:r>
            <a:rPr lang="it-IT" sz="1100" b="0" i="0" baseline="0">
              <a:solidFill>
                <a:schemeClr val="dk1"/>
              </a:solidFill>
              <a:effectLst/>
              <a:latin typeface="+mn-lt"/>
              <a:ea typeface="+mn-ea"/>
              <a:cs typeface="+mn-cs"/>
            </a:rPr>
            <a:t>DISIMPEGNO PRECISO</a:t>
          </a:r>
        </a:p>
        <a:p>
          <a:pPr rtl="0"/>
          <a:r>
            <a:rPr lang="it-IT" sz="1100" b="0" i="0" baseline="0">
              <a:solidFill>
                <a:schemeClr val="dk1"/>
              </a:solidFill>
              <a:effectLst/>
              <a:latin typeface="+mn-lt"/>
              <a:ea typeface="+mn-ea"/>
              <a:cs typeface="+mn-cs"/>
            </a:rPr>
            <a:t>CENTRARE LO SPECCHIO</a:t>
          </a:r>
        </a:p>
        <a:p>
          <a:pPr rtl="0"/>
          <a:r>
            <a:rPr lang="it-IT" sz="1100" b="0" i="0" baseline="0">
              <a:solidFill>
                <a:schemeClr val="dk1"/>
              </a:solidFill>
              <a:effectLst/>
              <a:latin typeface="+mn-lt"/>
              <a:ea typeface="+mn-ea"/>
              <a:cs typeface="+mn-cs"/>
            </a:rPr>
            <a:t>RALLENTARE O ACCELERARE IL RITMO</a:t>
          </a:r>
        </a:p>
        <a:p>
          <a:pPr rtl="0"/>
          <a:r>
            <a:rPr lang="it-IT" sz="1100" b="0" i="0" baseline="0">
              <a:solidFill>
                <a:schemeClr val="dk1"/>
              </a:solidFill>
              <a:effectLst/>
              <a:latin typeface="+mn-lt"/>
              <a:ea typeface="+mn-ea"/>
              <a:cs typeface="+mn-cs"/>
            </a:rPr>
            <a:t>SE SIAMO SOTTO O PARI: RICORDARE RECUPERI E VITTORIE NEL SECONDO TEMPO </a:t>
          </a:r>
        </a:p>
        <a:p>
          <a:pPr rtl="0"/>
          <a:r>
            <a:rPr lang="it-IT" sz="1100" b="0" i="0" baseline="0">
              <a:solidFill>
                <a:schemeClr val="dk1"/>
              </a:solidFill>
              <a:effectLst/>
              <a:latin typeface="+mn-lt"/>
              <a:ea typeface="+mn-ea"/>
              <a:cs typeface="+mn-cs"/>
            </a:rPr>
            <a:t>SE SIAMO SOPRA: LAMPADINA PIU' ACCESA CHE MAI</a:t>
          </a:r>
        </a:p>
        <a:p>
          <a:pPr rtl="0"/>
          <a:endParaRPr lang="it-IT" sz="1100" b="0" i="0" baseline="0">
            <a:solidFill>
              <a:schemeClr val="dk1"/>
            </a:solidFill>
            <a:effectLst/>
            <a:latin typeface="+mn-lt"/>
            <a:ea typeface="+mn-ea"/>
            <a:cs typeface="+mn-cs"/>
          </a:endParaRP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2" name="CasellaDiTesto 1">
          <a:extLst>
            <a:ext uri="{FF2B5EF4-FFF2-40B4-BE49-F238E27FC236}">
              <a16:creationId xmlns:a16="http://schemas.microsoft.com/office/drawing/2014/main" id="{00000000-0008-0000-0F00-000002000000}"/>
            </a:ext>
          </a:extLst>
        </xdr:cNvPr>
        <xdr:cNvSpPr txBox="1"/>
      </xdr:nvSpPr>
      <xdr:spPr>
        <a:xfrm>
          <a:off x="47625" y="380998"/>
          <a:ext cx="5153025" cy="152781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0F00-000009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a:extLst>
            <a:ext uri="{FF2B5EF4-FFF2-40B4-BE49-F238E27FC236}">
              <a16:creationId xmlns:a16="http://schemas.microsoft.com/office/drawing/2014/main" id="{00000000-0008-0000-0F00-00000A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a:extLst>
            <a:ext uri="{FF2B5EF4-FFF2-40B4-BE49-F238E27FC236}">
              <a16:creationId xmlns:a16="http://schemas.microsoft.com/office/drawing/2014/main" id="{00000000-0008-0000-0F00-00000B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0000000-0008-0000-0F00-00000C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0F00-00000D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130</xdr:row>
      <xdr:rowOff>70184</xdr:rowOff>
    </xdr:to>
    <xdr:sp macro="" textlink="">
      <xdr:nvSpPr>
        <xdr:cNvPr id="14" name="CasellaDiTesto 13">
          <a:extLst>
            <a:ext uri="{FF2B5EF4-FFF2-40B4-BE49-F238E27FC236}">
              <a16:creationId xmlns:a16="http://schemas.microsoft.com/office/drawing/2014/main" id="{00000000-0008-0000-0F00-00000E000000}"/>
            </a:ext>
          </a:extLst>
        </xdr:cNvPr>
        <xdr:cNvSpPr txBox="1"/>
      </xdr:nvSpPr>
      <xdr:spPr>
        <a:xfrm>
          <a:off x="47625" y="378995"/>
          <a:ext cx="5186112" cy="2221029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E' UNA PARTITA CHE NASCONDE MOLTE MOLTE DIFFICOLTA, LORO SONO UNA BUONA SQUADRA, CON UNA BUONISSIMA DIFESA. NON SARA' FACILE SCARDINARLA. SERVE APPROCCIO DA GRANDE SFIDA, APPROCCIO DA DENTRO O FUORI, SERVE CATTIVERIA E GRINTA DA SUBITO, VELOCITA' DI PENSIERO CHE ULTIMAMENTE CI MANCA SOPRATTUTTO NEL GIRO PALLA, RAPIDI SULLE SECONDE PALLE , MASSIMA ATTENZIONE AI PARTICOLARI. VA TIRATA FUORI LA PERSONALITA' ADESSO.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FORMAZIONE:  ROSSO/ BONNI, MEGLIO, FICCA, BARBIO/WALL,  BIU, MERCA/MAICOL/ DEBIA, FILLO</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OGGI E' NECESSARIA TANTA TESTA DAL PRIMO AlLL'ULTIMO MINUTO. NON CASCHIAMO IN BAGARRE: LO RIPETO, QUANDO LO FACCIAMO MANCHIAMO DI RISPETTO AI NOSTRI COMPAGNI LORO SONO SQUADRA MASCHIA, MONTANARA,  SE CI PROVOCANO E CI PICCHIANO, ALLA PRIMA OCCASIONE GLI SI RENDE CON GLI INTERESSI E POI SI CHIEDE SCUSA IL TUTTO CON UN BEL SORRISO...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SERVE ENTRARE SUBITO IN PARTITA. UMILI, RISPETTOSI DI CHI INCONTRIAMO, MA CONSAPEVOLI DI CHE GRUPPO SIAMO NOI.  METTIAMOCI I MARONI E QUALCOSA DI BUONO LO RIPORTIAMO QUI DENTRO A FINE PARTITA.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PARTIRE A RAZZO, SOPRA RITMO, SCHIACCIAMOLI LA', CERCHIAMO DI PASSARE SUBITO IN VANTAGGIO. POI E' PIU' FACILE GESTIRE LA PARTITA.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PALLE INATTIVE LETALI : OCCHIO A QUELLE A SFAVORE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CREDERE SU TUTTE LE PALLE ANCHE QUELLE CHE SEMBRANO PERSE, IL LISCIO E' SEMPRE DIETRO L'ANGOLO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PIU' ATTENTI A LEGGERE LE SITUAZIONI IN NON POSSESSO, E SECONDE PALLE E' UNA SITUAZIONE IN CUI ULTIMAMENTE NON SIAMO SUL PEZZO, NON FACCIAMOCI SORPRENDERE OGGI.</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DUE COSE SU DI LORO:   CAMPIONATO ECCELLENZA CSI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LE SOLITE COSE CHE IN PARTITE COSI VANNO CURATE. I DETTAGLI:</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NON VOGLIO CHE GIOCHIAMO PALLA CON LEGGEREZZA DIETRO OGGI SI SPAZZA NEL DUBBIO.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COME SEMPRE SARANNO FONDAMENTALI LE SECONDE PALLE, E' UNA SITUAZIONE IN CUI ULTIMAMENTE NON SIAMO SUL PEZZO, NON FACCIAMOCI SORPRENDERE.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dire nel riscaldamento: SERVE UN ATTEGGIAMENTO VINCENTE , SERVIRA' TANTA CORSA , SERVIRA' SEMPLICITA' MA SOPRATTUTTO SERVIRA' TESTA. NON CADIAMO IN PROVOCAZIONI, NON PROVOCHIAMO. DIMOSTRIAMO LA NOSTRA SUPERIORITA' SOPRATTUTTO OGGI NON CADIAMO IN ATTEGGIAMENTI DA PERDENTI, MA METTIAMO A DISPOSIZIONE DEI COMPAGNI IL NOSTRO MEGLIO, LA' FUORI FATE QUELLO CHE SAPETE MA FATELO AL MEGLIO CHE POTETE, DATE TUTTO E ANCHE DI PIU' SE NECESSARIO. ADESSO E' TEMPO DI CORRERE E DI DARE TUTTO SENZA ANSIE O TIMORI, QUELLI POSSONO SOLO FREGARCI. PERCIO' RESTATE SERENI, AIUTATEVI E LOTTATE SU TUTTE LE PALLE. SPUTATE L'ANIMA DAL PRIMO ALL'ULTIMO MINUTO, MANGIATE L'ERBA, LASCIATE MUSCOLI E POLMONI IN CAMPO E OTTERRETE QUELLO CHE MERITATE.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CENTROCAMPO:  OGGI METTIAMO SUL PIATTO PULIZIA, GEOMETRIA E SERENITA', SPAZI APERTI CON UN TOCCO, PROFONDITA' E INTELLIGENZA NELL'INTERDIZIONE, CHIRURGICA, OCULATA, NON MUSCOLARE MA MAI A PERDERE.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DAI CENTROCAMPISTI  VOGLIO PULIZIA, GEOMETRIA E SERENITA', SPAZI APERTI CON UN TOCCO, PROFONDITA' E INTELLIGENZA NELL'INTERDIZIONE, CHIRURGICA, OCULATA, NON MUSCOLARE MA MAI A PERDERE.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VOGLIO SUPPORTO NELL'IMPOSTAZIONE, TOGLIENDO ANSIA AI DIFENSORI.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WALL O MERCA  CHE SI ALTERNANO A BIU A PRENDERE PALLA, NON DANDO SEMPRE LO STESSO RIFERIMENTO AI LORO DISTRUTTORI DI GIOCO. GIOCATE SEMPLICI E VELOCI, PROPOSITIVI, CATTIVI, DISPOSTI AL SACRIFICIO IN RADDOPPIO PER AIUTARE I TERZINI IN CASO DI EVNTUALI SOVRAPPOSIZIONI. GIOCARE CON PASSAGGI PRECISI E CERCARE DI RIDURRE AL MINIMO GLI ERRORI IN DISIMPEGNO.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CERCARE IL CENTRAVANTI ANCHE DI PRIMA, E SE C'E' L'OCCASIONE NELLA ZONA CIECA DELLA LORO DIFESA, FILLO CI ARRIVA.  ALTRIMENTI SI GESTISCE LA PALLA.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BAVA ALLA BOCCA COME SEMPRE. E' FONDAMENTALE NON PERDERE PALLE BANALI SOPRATTUTTO IN DISIMPEGNO SERVE PRECISIONE E VELOCITA' DI PENSIERO. VIETATO DORMIRE CON LA PALLA TRA I PIEDI OGGI. SE PRENDIAMO RIPARTENZE SI RISCHIA.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ATTACCO:  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QUANDO INVECE LE ALI RESTANO LARGHE HANNO IL COMPITO DI DARE PROFONDITA'.</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I MOVIMENTI SONO SEMPRE QUELLI:  TERZINO CHE PUO' GIOCARE SULL'ALA DAVANTI A LUI O SUL CC. POI PUO' SOVRAPPORRE LUI O LA STESSA ALA ATTACCA LA PROFONDITA'.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CALCI D'ANGOLO, BISOGNA ENTRARE CON CATTIVERIA</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MASSIMA CONVINZIONE SUI CALCI PIAZZATI E SUI CORNER RAGAZZI, POSSIAMO FARGLI MALE, A PATTO CHE ENTRIAMO SENZA PAURA E CON LA CONVINZIONE DI FAR GOL</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-RIGORI: MEGLIO/BARBIO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-PUNIZIONI:MEGLIO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-ANGOLI: SCHEMA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CHI ESCE SI RICORDI DI DARE LE CONSEGNE A CHI ENTRA:  POSIZIONE  IN BARRIERA E CORNER IN ATTACCO.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DAI ANDIAMO A DIVERTIRCI E A VINCERE.</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it-IT" sz="1100" b="0" i="0" u="none" strike="noStrike" kern="0" cap="none" spc="0" normalizeH="0" baseline="0" noProof="0">
            <a:ln>
              <a:noFill/>
            </a:ln>
            <a:solidFill>
              <a:srgbClr val="000000"/>
            </a:solidFill>
            <a:effectLst/>
            <a:uLnTx/>
            <a:uFillTx/>
            <a:latin typeface="+mn-lt"/>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RACCOMANDAZIONI:</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RIMESSE LATERALI A SFAVORE: ATTACCATI, NON A DUE METRI</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RIMESSE LATERALI A FAVORE: MOVIMENTO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INTERVALLO: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TENERE ALTA LA CONCENTRAZIONE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CALI DI CONCENTRAZIONE</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GESTIONE DEI TEMPI DI GIOCO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FURBIZIA, GUADAGNIAMO CALCI PIAZZATI</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DAVANTI TENIAMO SU QUALCHE PALLA E FACCIAMO RESPIRARE LA SQUADRA</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NON ABBASSARSI TROPPO SE NO SI SOFFRE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INTERDIZIONE PIU' DECISA</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DISIMPEGNO PRECISO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CENTRARE LO SPECCHIO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RALLENTARE O ACCELERARE IL RITMO</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SE SIAMO SOTTO O PARI: RICORDARE RECUPERI E VITTORIE NEL SECONDO TEMPO </a:t>
          </a:r>
        </a:p>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it-IT" sz="1100" b="0" i="0" u="none" strike="noStrike" kern="0" cap="none" spc="0" normalizeH="0" baseline="0" noProof="0">
              <a:ln>
                <a:noFill/>
              </a:ln>
              <a:solidFill>
                <a:srgbClr val="000000"/>
              </a:solidFill>
              <a:effectLst/>
              <a:uLnTx/>
              <a:uFillTx/>
              <a:latin typeface="+mn-lt"/>
              <a:ea typeface="+mn-ea"/>
              <a:cs typeface="+mn-cs"/>
            </a:rPr>
            <a:t>SE SIAMO SOPRA: LAMPADINA PIU' ACCESA CHE MAI</a:t>
          </a:r>
        </a:p>
        <a:p>
          <a:pPr eaLnBrk="1" fontAlgn="auto" latinLnBrk="0" hangingPunct="1"/>
          <a:endParaRPr lang="it-IT">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2</xdr:row>
      <xdr:rowOff>38095</xdr:rowOff>
    </xdr:from>
    <xdr:to>
      <xdr:col>8</xdr:col>
      <xdr:colOff>381000</xdr:colOff>
      <xdr:row>112</xdr:row>
      <xdr:rowOff>11906</xdr:rowOff>
    </xdr:to>
    <xdr:sp macro="" textlink="">
      <xdr:nvSpPr>
        <xdr:cNvPr id="2" name="CasellaDiTesto 1">
          <a:extLst>
            <a:ext uri="{FF2B5EF4-FFF2-40B4-BE49-F238E27FC236}">
              <a16:creationId xmlns:a16="http://schemas.microsoft.com/office/drawing/2014/main" id="{54B7CC9B-9CB9-44EA-9358-C1BABC437479}"/>
            </a:ext>
          </a:extLst>
        </xdr:cNvPr>
        <xdr:cNvSpPr txBox="1"/>
      </xdr:nvSpPr>
      <xdr:spPr>
        <a:xfrm>
          <a:off x="47625" y="371470"/>
          <a:ext cx="5322094" cy="183213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APPROCCIAMO BENE SONO MATCH DI 35 MINUTI. PARTIRE FORTE. CERCHIAMO DI FARE LE COSE SEMPLICI E CHE ABBIAMO VISTO IN ALLENAMENTO.</a:t>
          </a:r>
        </a:p>
        <a:p>
          <a:r>
            <a:rPr lang="it-IT" sz="1100" cap="small" baseline="0">
              <a:solidFill>
                <a:schemeClr val="dk1"/>
              </a:solidFill>
              <a:latin typeface="+mn-lt"/>
              <a:ea typeface="+mn-ea"/>
              <a:cs typeface="+mn-cs"/>
            </a:rPr>
            <a:t>CERCHIAMO DI</a:t>
          </a:r>
          <a:r>
            <a:rPr lang="it-IT" sz="1100" cap="small">
              <a:solidFill>
                <a:schemeClr val="dk1"/>
              </a:solidFill>
              <a:latin typeface="+mn-lt"/>
              <a:ea typeface="+mn-ea"/>
              <a:cs typeface="+mn-cs"/>
            </a:rPr>
            <a:t> GIOCARE LA PALLA</a:t>
          </a:r>
          <a:r>
            <a:rPr lang="it-IT" sz="1100" cap="small" baseline="0">
              <a:solidFill>
                <a:schemeClr val="dk1"/>
              </a:solidFill>
              <a:latin typeface="+mn-lt"/>
              <a:ea typeface="+mn-ea"/>
              <a:cs typeface="+mn-cs"/>
            </a:rPr>
            <a:t> E DI FARE LA PARTITA. </a:t>
          </a:r>
          <a:r>
            <a:rPr lang="it-IT" sz="1100" b="1" cap="small" baseline="0">
              <a:solidFill>
                <a:schemeClr val="dk1"/>
              </a:solidFill>
              <a:latin typeface="+mn-lt"/>
              <a:ea typeface="+mn-ea"/>
              <a:cs typeface="+mn-cs"/>
            </a:rPr>
            <a:t>SEMPRE</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QUALE OBBIETTIVO ABBIAMO OGGI: CERCHIAMO DI REGALARCI LA FINALE LUNEDI' PROSSIMO, VISTA LA PENURIA DI PARTITE DEL PERIODO....PERCIO' </a:t>
          </a:r>
          <a:r>
            <a:rPr lang="it-IT" sz="1100" cap="small">
              <a:solidFill>
                <a:schemeClr val="dk1"/>
              </a:solidFill>
              <a:latin typeface="+mn-lt"/>
              <a:ea typeface="+mn-ea"/>
              <a:cs typeface="+mn-cs"/>
            </a:rPr>
            <a:t>CERCHIAMO DI ESSERE PADRONI DELLA GARA MENTALMENTE,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 AVERE IL PALLINO DEL GIOCO</a:t>
          </a:r>
          <a:r>
            <a:rPr lang="it-IT" sz="1100" cap="small" baseline="0">
              <a:solidFill>
                <a:schemeClr val="dk1"/>
              </a:solidFill>
              <a:latin typeface="+mn-lt"/>
              <a:ea typeface="+mn-ea"/>
              <a:cs typeface="+mn-cs"/>
            </a:rPr>
            <a:t>. VORREI </a:t>
          </a:r>
          <a:r>
            <a:rPr lang="it-IT" sz="1100" cap="small">
              <a:solidFill>
                <a:schemeClr val="dk1"/>
              </a:solidFill>
              <a:latin typeface="+mn-lt"/>
              <a:ea typeface="+mn-ea"/>
              <a:cs typeface="+mn-cs"/>
            </a:rPr>
            <a:t>VEDERE FIN DA SUBITO IN OGNUNO DI VOI UN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a:t>
          </a:r>
          <a:r>
            <a:rPr lang="it-IT" sz="1100" b="1" cap="small" baseline="0">
              <a:solidFill>
                <a:schemeClr val="dk1"/>
              </a:solidFill>
              <a:latin typeface="+mn-lt"/>
              <a:ea typeface="+mn-ea"/>
              <a:cs typeface="+mn-cs"/>
            </a:rPr>
            <a:t> </a:t>
          </a:r>
          <a:r>
            <a:rPr lang="it-IT" sz="1100" cap="small" baseline="0">
              <a:solidFill>
                <a:schemeClr val="dk1"/>
              </a:solidFill>
              <a:latin typeface="+mn-lt"/>
              <a:ea typeface="+mn-ea"/>
              <a:cs typeface="+mn-cs"/>
            </a:rPr>
            <a:t>NON FRENETICI,</a:t>
          </a:r>
          <a:r>
            <a:rPr lang="it-IT" sz="1100" cap="small">
              <a:solidFill>
                <a:schemeClr val="dk1"/>
              </a:solidFill>
              <a:latin typeface="+mn-lt"/>
              <a:ea typeface="+mn-ea"/>
              <a:cs typeface="+mn-cs"/>
            </a:rPr>
            <a:t> CERCHIAMO DI RESTARE CALMI E ORDINATI IN CAMPO E DI FARE </a:t>
          </a:r>
          <a:r>
            <a:rPr lang="it-IT" sz="1100" b="1" cap="small">
              <a:solidFill>
                <a:schemeClr val="dk1"/>
              </a:solidFill>
              <a:latin typeface="+mn-lt"/>
              <a:ea typeface="+mn-ea"/>
              <a:cs typeface="+mn-cs"/>
            </a:rPr>
            <a:t>LE GIOCATE SEMPLICI</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GIOCHIAMO A DUE TRE TOCCHI, </a:t>
          </a:r>
          <a:r>
            <a:rPr lang="it-IT" sz="1100" b="1" cap="small" baseline="0">
              <a:solidFill>
                <a:schemeClr val="dk1"/>
              </a:solidFill>
              <a:latin typeface="+mn-lt"/>
              <a:ea typeface="+mn-ea"/>
              <a:cs typeface="+mn-cs"/>
            </a:rPr>
            <a:t>SAPERE GIA' QUANDO CI ARRIVA IL PALLONE LA GIOCATA DA FARE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DARE SCARICO</a:t>
          </a:r>
          <a:r>
            <a:rPr lang="it-IT" sz="1100" cap="small" baseline="0">
              <a:solidFill>
                <a:schemeClr val="dk1"/>
              </a:solidFill>
              <a:latin typeface="+mn-lt"/>
              <a:ea typeface="+mn-ea"/>
              <a:cs typeface="+mn-cs"/>
            </a:rPr>
            <a:t>!  FACCIAMO GIRARE IL PALLONE, QUINDI NON CERCHIAMOLA SEMPRE LA PROFONDITA'. BISOGNA ABITUARSI A GIOCARE SEMPLICI E NON LEZIOSI. RIDURRE AL MINIMO IL TEMPO DELLA GIOCATA, CHE DEVE ESSERE FATTA DI PRIMA O SECONDA. ABBIAMO I PIEDI PER GIOCARE IL PALLONE. SE LIMITIAMO AL MINIMO L'IMPRECISIONE IN DISIMPEGNO, POSSIAMO FARE MOLTO MALE A CHIUNQUE.</a:t>
          </a:r>
        </a:p>
        <a:p>
          <a:endParaRPr lang="it-IT" sz="1100" cap="small" baseline="0">
            <a:solidFill>
              <a:schemeClr val="dk1"/>
            </a:solidFill>
            <a:latin typeface="+mn-lt"/>
            <a:ea typeface="+mn-ea"/>
            <a:cs typeface="+mn-cs"/>
          </a:endParaRPr>
        </a:p>
        <a:p>
          <a:r>
            <a:rPr lang="it-IT" sz="1100" b="1" cap="small" baseline="0">
              <a:solidFill>
                <a:schemeClr val="dk1"/>
              </a:solidFill>
              <a:latin typeface="+mn-lt"/>
              <a:ea typeface="+mn-ea"/>
              <a:cs typeface="+mn-cs"/>
            </a:rPr>
            <a:t>DIFESA: </a:t>
          </a:r>
          <a:r>
            <a:rPr lang="it-IT" sz="1100" cap="small" baseline="0">
              <a:solidFill>
                <a:schemeClr val="dk1"/>
              </a:solidFill>
              <a:latin typeface="+mn-lt"/>
              <a:ea typeface="+mn-ea"/>
              <a:cs typeface="+mn-cs"/>
            </a:rPr>
            <a:t>A 3. ALTI CON GIRO PALLA CHE DOVREBBE RISULTARE PIU' VELOCE.</a:t>
          </a:r>
        </a:p>
        <a:p>
          <a:r>
            <a:rPr lang="it-IT" sz="1100" cap="small" baseline="0">
              <a:solidFill>
                <a:schemeClr val="dk1"/>
              </a:solidFill>
              <a:latin typeface="+mn-lt"/>
              <a:ea typeface="+mn-ea"/>
              <a:cs typeface="+mn-cs"/>
            </a:rPr>
            <a:t>L'USCITA DAL GIRO PALLA LA FACCIAMO PER SUPERARE IL LORO PRIMO PRESSING, CON LO SCARICO SUGLI ESTERNI O SU UN CENTROCAMPISTA CHE DEVE ESSERE BRAVO A MUOVERSI TRA LE LINEE. </a:t>
          </a:r>
        </a:p>
        <a:p>
          <a:r>
            <a:rPr lang="it-IT" sz="1100" cap="small" baseline="0">
              <a:solidFill>
                <a:schemeClr val="dk1"/>
              </a:solidFill>
              <a:latin typeface="+mn-lt"/>
              <a:ea typeface="+mn-ea"/>
              <a:cs typeface="+mn-cs"/>
            </a:rPr>
            <a:t>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r>
            <a:rPr lang="it-IT" sz="1100" cap="small" baseline="0">
              <a:solidFill>
                <a:schemeClr val="dk1"/>
              </a:solidFill>
              <a:latin typeface="+mn-lt"/>
              <a:ea typeface="+mn-ea"/>
              <a:cs typeface="+mn-cs"/>
            </a:rPr>
            <a:t>DIETRO ABBIAMO PIEDE E TESTA PER FARE PARTIRE IL GIOCO ,  SE FATICHIAMO IN IMPOSTAZIONE PROVATE SE C'E' SPAZIO L'IMBECCATA PER LE PUNTE.</a:t>
          </a:r>
        </a:p>
        <a:p>
          <a:endParaRPr lang="it-IT" sz="1100"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CENTROCAMPO</a:t>
          </a:r>
          <a:r>
            <a:rPr lang="it-IT" sz="1100" cap="small" baseline="0">
              <a:solidFill>
                <a:schemeClr val="dk1"/>
              </a:solidFill>
              <a:latin typeface="+mn-lt"/>
              <a:ea typeface="+mn-ea"/>
              <a:cs typeface="+mn-cs"/>
            </a:rPr>
            <a:t>:  OGGI METTIAMO SUL PIATTO PULIZIA, GEOMETRIA E SERENITA', SPAZI APERTI CON UN TOCCO, PROFONDITA' E INTELLIGENZA NELL'INTERDIZIONE, CHIRURGICA, OCULATA, NON MUSCOLARE MA MAI A PERDERE. </a:t>
          </a:r>
        </a:p>
        <a:p>
          <a:r>
            <a:rPr lang="it-IT" sz="1100" cap="small" baseline="0">
              <a:solidFill>
                <a:schemeClr val="dk1"/>
              </a:solidFill>
              <a:latin typeface="+mn-lt"/>
              <a:ea typeface="+mn-ea"/>
              <a:cs typeface="+mn-cs"/>
            </a:rPr>
            <a:t>GUADAGNIAMO UN UOMO IN MEZZO OGGI. </a:t>
          </a:r>
        </a:p>
        <a:p>
          <a:r>
            <a:rPr lang="it-IT" sz="1100" cap="small" baseline="0">
              <a:solidFill>
                <a:schemeClr val="dk1"/>
              </a:solidFill>
              <a:latin typeface="+mn-lt"/>
              <a:ea typeface="+mn-ea"/>
              <a:cs typeface="+mn-cs"/>
            </a:rPr>
            <a:t>PALLA ALL'ESTERNO VOGLIO SEMPRE UNA MEZZA CHE ACCORCIA PER LO SCARICO (O CHE SI INSERISCE DIETRO AL TERZINO AVVERSARIO NEL CASO SIA SALITO) POI LE GIOCATE SONO O PER LA CHIUSURA DEL TRIANGOLO, O SULLE PUNTE O PER IL CAMBIO CAMPO. NON CI DOBBIAMO INVENTARE NULLA.</a:t>
          </a:r>
        </a:p>
        <a:p>
          <a:r>
            <a:rPr lang="it-IT" sz="1100" cap="small" baseline="0">
              <a:solidFill>
                <a:schemeClr val="dk1"/>
              </a:solidFill>
              <a:latin typeface="+mn-lt"/>
              <a:ea typeface="+mn-ea"/>
              <a:cs typeface="+mn-cs"/>
            </a:rPr>
            <a:t>ESTERNI E MEZZE OGGI LA DIFFERENZA LA FATE VOI ANCHE IN NON POSSESSO: SE GIOCANO SUI TERZINI SIETE VOI CHE USCITE IN PRIMA BATTUTA, VOGLIO LE DUE MEZZE PRONTE IN ROTTURA SUL LORO CC. LO SAPPIAMO CHE PASSA DI LI' IL LORO GIOCO, QUINDI BISOGNA ESSERE LESTI E SVEGLI IN QUEL FRANGENTE. SE  SI PERDE PALLA VOGLIO 10 SECONDI DI PRESSING PER CERCARE IL RECUPERO ISTANTANEO. LE ENERGIE NPOSTRE VANNO SPESE LI', NEL RECUPERO DEL PALLONE. </a:t>
          </a:r>
        </a:p>
        <a:p>
          <a:r>
            <a:rPr lang="it-IT" sz="1100" cap="small" baseline="0">
              <a:solidFill>
                <a:schemeClr val="dk1"/>
              </a:solidFill>
              <a:latin typeface="+mn-lt"/>
              <a:ea typeface="+mn-ea"/>
              <a:cs typeface="+mn-cs"/>
            </a:rPr>
            <a:t>LE MEZZE DEVONO ANCHE SAPER ACCORCIARE IN AVANTI VERSO LE PUNTE E LE VOGLIO PRONTE ALLA CONCLUSIONE. GIOCARE CON PASSAGGI PRECISI E CERCARE DI RIDURRE AL MINIMO GLI ERRORI IN DISIMPEGNO. GIOCARE VELOCI ANCHE DI PRIMA.</a:t>
          </a:r>
        </a:p>
        <a:p>
          <a:r>
            <a:rPr lang="it-IT" sz="1100" cap="small" baseline="0">
              <a:solidFill>
                <a:schemeClr val="dk1"/>
              </a:solidFill>
              <a:latin typeface="+mn-lt"/>
              <a:ea typeface="+mn-ea"/>
              <a:cs typeface="+mn-cs"/>
            </a:rPr>
            <a:t>VITTO DIETRO TI GIOCHERA' UN TQ, SE VAI FUORI POSIZIONE CI METTI IN DIFFICOLTA'. C'E' BISOGNO DAL CC DI SENSO DELLA POSIZIONE.  </a:t>
          </a:r>
        </a:p>
        <a:p>
          <a:endParaRPr lang="it-IT" sz="1100" cap="small" baseline="0">
            <a:solidFill>
              <a:schemeClr val="dk1"/>
            </a:solidFill>
            <a:latin typeface="+mn-lt"/>
            <a:ea typeface="+mn-ea"/>
            <a:cs typeface="+mn-cs"/>
          </a:endParaRPr>
        </a:p>
        <a:p>
          <a:r>
            <a:rPr lang="it-IT" sz="1100" b="1" cap="small" baseline="0">
              <a:solidFill>
                <a:schemeClr val="dk1"/>
              </a:solidFill>
              <a:latin typeface="+mn-lt"/>
              <a:ea typeface="+mn-ea"/>
              <a:cs typeface="+mn-cs"/>
            </a:rPr>
            <a:t>ATTACCO</a:t>
          </a:r>
          <a:r>
            <a:rPr lang="it-IT" sz="1100" cap="small" baseline="0">
              <a:solidFill>
                <a:schemeClr val="dk1"/>
              </a:solidFill>
              <a:latin typeface="+mn-lt"/>
              <a:ea typeface="+mn-ea"/>
              <a:cs typeface="+mn-cs"/>
            </a:rPr>
            <a:t>:  REGNO PRIMA PUNTA, NON SVARIARE  OGGI DEVI TIRARE LA CARRETTA....RIFERIMENTO CENTRALE, LASCIA GIRARE E CERCARE LA PROFONDITA' A FILLO: VENIRE INCONTRO ALLA PALLA. GIOCARE STRETTO E VELOCE, VELO, UNO DUE, TIRARE.</a:t>
          </a:r>
        </a:p>
        <a:p>
          <a:r>
            <a:rPr lang="it-IT" sz="1100" cap="small" baseline="0">
              <a:solidFill>
                <a:schemeClr val="dk1"/>
              </a:solidFill>
              <a:latin typeface="+mn-lt"/>
              <a:ea typeface="+mn-ea"/>
              <a:cs typeface="+mn-cs"/>
            </a:rPr>
            <a:t>SE GIOCATE VICINI METTIAMO I LORO CENTRALI IN ALARME A STARE SEMPRE SUL CHI VIVE. </a:t>
          </a:r>
        </a:p>
        <a:p>
          <a:r>
            <a:rPr lang="it-IT" sz="1100" cap="small" baseline="0">
              <a:solidFill>
                <a:schemeClr val="dk1"/>
              </a:solidFill>
              <a:latin typeface="+mn-lt"/>
              <a:ea typeface="+mn-ea"/>
              <a:cs typeface="+mn-cs"/>
            </a:rPr>
            <a:t>PROTEGGERE PALLA, FAR SALIRE LA SQUADRA. PRENDETE FALLI, ABBIAMO BUONI TIRATORI DI PIAZZATI.</a:t>
          </a:r>
        </a:p>
        <a:p>
          <a:r>
            <a:rPr lang="it-IT" sz="1100" cap="small" baseline="0">
              <a:solidFill>
                <a:schemeClr val="dk1"/>
              </a:solidFill>
              <a:latin typeface="+mn-lt"/>
              <a:ea typeface="+mn-ea"/>
              <a:cs typeface="+mn-cs"/>
            </a:rPr>
            <a:t>LE DUE PUNTE SONO LE PRIME A DIFENDERE. QUINDI SPIRITO DI SACRIFICIO.</a:t>
          </a:r>
        </a:p>
        <a:p>
          <a:r>
            <a:rPr lang="it-IT" sz="1100" cap="small" baseline="0">
              <a:solidFill>
                <a:schemeClr val="dk1"/>
              </a:solidFill>
              <a:latin typeface="+mn-lt"/>
              <a:ea typeface="+mn-ea"/>
              <a:cs typeface="+mn-cs"/>
            </a:rPr>
            <a:t>PALLE INATTIVE A SFAVORE RESTATE  SU' IN DUE SE RECUPERIAMO PALLA PRONTI A SFRUTTARE LA RIPARTENZA.</a:t>
          </a:r>
        </a:p>
        <a:p>
          <a:r>
            <a:rPr lang="it-IT" sz="1100" cap="small" baseline="0">
              <a:solidFill>
                <a:schemeClr val="dk1"/>
              </a:solidFill>
              <a:latin typeface="+mn-lt"/>
              <a:ea typeface="+mn-ea"/>
              <a:cs typeface="+mn-cs"/>
            </a:rPr>
            <a:t>LUCIDITA' SOTTO PORTA: PRENDERE LO SPECCHIO</a:t>
          </a:r>
        </a:p>
        <a:p>
          <a:r>
            <a:rPr lang="it-IT" sz="1100" cap="small" baseline="0">
              <a:solidFill>
                <a:schemeClr val="dk1"/>
              </a:solidFill>
              <a:latin typeface="+mn-lt"/>
              <a:ea typeface="+mn-ea"/>
              <a:cs typeface="+mn-cs"/>
            </a:rPr>
            <a:t>CERCHIAMO PUNIZIONI AL LIMITE , FACCIAMOCI FURBI, CERCHIAMO DI SFRUTTARE LE NOSTRE ARMI MIGLIORI. </a:t>
          </a:r>
        </a:p>
        <a:p>
          <a:r>
            <a:rPr lang="it-IT" sz="1100" cap="small" baseline="0">
              <a:solidFill>
                <a:schemeClr val="dk1"/>
              </a:solidFill>
              <a:latin typeface="+mn-lt"/>
              <a:ea typeface="+mn-ea"/>
              <a:cs typeface="+mn-cs"/>
            </a:rPr>
            <a:t>CALCI D'ANGOLO, BISOGNA ENTRARE CON CATTIVERIA</a:t>
          </a: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FORMAZIONE   1 PARTITA: ROSSO /CAME- MEGLIO- FICCA-/MAIC-MAGNO - BIU- ERIS-AGNE/ REGNO-FILLO</a:t>
          </a:r>
        </a:p>
        <a:p>
          <a:pPr marL="0" marR="0" indent="0" defTabSz="914400" eaLnBrk="1" fontAlgn="auto" latinLnBrk="0" hangingPunct="1">
            <a:lnSpc>
              <a:spcPct val="100000"/>
            </a:lnSpc>
            <a:spcBef>
              <a:spcPts val="0"/>
            </a:spcBef>
            <a:spcAft>
              <a:spcPts val="0"/>
            </a:spcAft>
            <a:buClrTx/>
            <a:buSzTx/>
            <a:buFontTx/>
            <a:buNone/>
            <a:tabLst/>
            <a:defRPr/>
          </a:pPr>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baseline="0">
              <a:solidFill>
                <a:schemeClr val="dk1"/>
              </a:solidFill>
              <a:latin typeface="+mn-lt"/>
              <a:ea typeface="+mn-ea"/>
              <a:cs typeface="+mn-cs"/>
            </a:rPr>
            <a:t>FORMAZIONE   2 PARTITA: </a:t>
          </a:r>
          <a:r>
            <a:rPr lang="it-IT" sz="1100" cap="small" baseline="0">
              <a:solidFill>
                <a:schemeClr val="dk1"/>
              </a:solidFill>
              <a:latin typeface="+mn-lt"/>
              <a:ea typeface="+mn-ea"/>
              <a:cs typeface="+mn-cs"/>
            </a:rPr>
            <a:t>ROSSO /CAME- MERCA- MEGLIO- /DIDA- WALL - VITTO -ERIS-ALAN/ REGNO-FILLO</a:t>
          </a:r>
          <a:endParaRPr lang="it-IT"/>
        </a:p>
        <a:p>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-RIGORI:  MEGLIO/AGNE</a:t>
          </a:r>
        </a:p>
        <a:p>
          <a:r>
            <a:rPr lang="it-IT" sz="1100" b="1" cap="small">
              <a:solidFill>
                <a:schemeClr val="dk1"/>
              </a:solidFill>
              <a:latin typeface="+mn-lt"/>
              <a:ea typeface="+mn-ea"/>
              <a:cs typeface="+mn-cs"/>
            </a:rPr>
            <a:t>-PUNIZIONI:  MEGLIO/AGNE/ERIS  </a:t>
          </a:r>
        </a:p>
        <a:p>
          <a:r>
            <a:rPr lang="it-IT" sz="1100" b="1" cap="small">
              <a:solidFill>
                <a:schemeClr val="dk1"/>
              </a:solidFill>
              <a:latin typeface="+mn-lt"/>
              <a:ea typeface="+mn-ea"/>
              <a:cs typeface="+mn-cs"/>
            </a:rPr>
            <a:t>- ANGOLI: SCHEMI</a:t>
          </a:r>
        </a:p>
        <a:p>
          <a:r>
            <a:rPr lang="it-IT" sz="1100" b="1" cap="small">
              <a:solidFill>
                <a:schemeClr val="dk1"/>
              </a:solidFill>
              <a:latin typeface="+mn-lt"/>
              <a:ea typeface="+mn-ea"/>
              <a:cs typeface="+mn-cs"/>
            </a:rPr>
            <a:t>- DIFFIDATI: -</a:t>
          </a:r>
        </a:p>
        <a:p>
          <a:r>
            <a:rPr lang="it-IT" sz="1100" b="1" cap="small">
              <a:solidFill>
                <a:schemeClr val="dk1"/>
              </a:solidFill>
              <a:latin typeface="+mn-lt"/>
              <a:ea typeface="+mn-ea"/>
              <a:cs typeface="+mn-cs"/>
            </a:rPr>
            <a:t>CHI ESCE SI RICORDI DI DARE LE CONSEGNE A CHI ENTRA:  POSIZIONE  IN BARRIERA E CORNER IN ATTACCO.</a:t>
          </a:r>
        </a:p>
        <a:p>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RACCOMANDAZIONI:</a:t>
          </a:r>
        </a:p>
        <a:p>
          <a:r>
            <a:rPr lang="it-IT" sz="1100" b="1" cap="small">
              <a:solidFill>
                <a:schemeClr val="dk1"/>
              </a:solidFill>
              <a:latin typeface="+mn-lt"/>
              <a:ea typeface="+mn-ea"/>
              <a:cs typeface="+mn-cs"/>
            </a:rPr>
            <a:t>RIMESSE LATERALI A SFAVORE: ATTACCATI, NON A DUE METRI.</a:t>
          </a:r>
        </a:p>
        <a:p>
          <a:r>
            <a:rPr lang="it-IT" sz="1100" b="1" cap="small">
              <a:solidFill>
                <a:schemeClr val="dk1"/>
              </a:solidFill>
              <a:latin typeface="+mn-lt"/>
              <a:ea typeface="+mn-ea"/>
              <a:cs typeface="+mn-cs"/>
            </a:rPr>
            <a:t>ATTENZIONE CHE HANNO IL TERZINO DESTROI CHE LE FA LUNGHISSIME.</a:t>
          </a:r>
        </a:p>
        <a:p>
          <a:r>
            <a:rPr lang="it-IT" sz="1100" b="1" cap="small">
              <a:solidFill>
                <a:schemeClr val="dk1"/>
              </a:solidFill>
              <a:latin typeface="+mn-lt"/>
              <a:ea typeface="+mn-ea"/>
              <a:cs typeface="+mn-cs"/>
            </a:rPr>
            <a:t>RIMESSE LATERALI A FAVORE: MOVIMENTO</a:t>
          </a:r>
        </a:p>
        <a:p>
          <a:r>
            <a:rPr lang="it-IT" sz="1100" b="1" cap="small">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b="1" cap="small">
              <a:solidFill>
                <a:schemeClr val="dk1"/>
              </a:solidFill>
              <a:latin typeface="+mn-lt"/>
              <a:ea typeface="+mn-ea"/>
              <a:cs typeface="+mn-cs"/>
            </a:rPr>
            <a:t> </a:t>
          </a:r>
        </a:p>
        <a:p>
          <a:r>
            <a:rPr lang="it-IT" sz="1100" b="1" cap="small">
              <a:solidFill>
                <a:schemeClr val="dk1"/>
              </a:solidFill>
              <a:latin typeface="+mn-lt"/>
              <a:ea typeface="+mn-ea"/>
              <a:cs typeface="+mn-cs"/>
            </a:rPr>
            <a:t>INTERVALLO:</a:t>
          </a:r>
        </a:p>
        <a:p>
          <a:r>
            <a:rPr lang="it-IT" sz="1100" b="1" cap="small">
              <a:solidFill>
                <a:schemeClr val="dk1"/>
              </a:solidFill>
              <a:latin typeface="+mn-lt"/>
              <a:ea typeface="+mn-ea"/>
              <a:cs typeface="+mn-cs"/>
            </a:rPr>
            <a:t>TENERE ALTA LA CONCENTRAZIONE</a:t>
          </a:r>
        </a:p>
        <a:p>
          <a:r>
            <a:rPr lang="it-IT" sz="1100" b="1" cap="small">
              <a:solidFill>
                <a:schemeClr val="dk1"/>
              </a:solidFill>
              <a:latin typeface="+mn-lt"/>
              <a:ea typeface="+mn-ea"/>
              <a:cs typeface="+mn-cs"/>
            </a:rPr>
            <a:t>CALI DI CONCENTRAZIONE</a:t>
          </a:r>
        </a:p>
        <a:p>
          <a:r>
            <a:rPr lang="it-IT" sz="1100" b="1" cap="small">
              <a:solidFill>
                <a:schemeClr val="dk1"/>
              </a:solidFill>
              <a:latin typeface="+mn-lt"/>
              <a:ea typeface="+mn-ea"/>
              <a:cs typeface="+mn-cs"/>
            </a:rPr>
            <a:t>GESTIONE DEI TEMPI DI GIOCO</a:t>
          </a:r>
        </a:p>
        <a:p>
          <a:r>
            <a:rPr lang="it-IT" sz="1100" b="1" cap="small">
              <a:solidFill>
                <a:schemeClr val="dk1"/>
              </a:solidFill>
              <a:latin typeface="+mn-lt"/>
              <a:ea typeface="+mn-ea"/>
              <a:cs typeface="+mn-cs"/>
            </a:rPr>
            <a:t>FURBIZIA, GUADAGNIAMO CALCI PIAZZATI</a:t>
          </a:r>
        </a:p>
        <a:p>
          <a:r>
            <a:rPr lang="it-IT" sz="1100" b="1" cap="small">
              <a:solidFill>
                <a:schemeClr val="dk1"/>
              </a:solidFill>
              <a:latin typeface="+mn-lt"/>
              <a:ea typeface="+mn-ea"/>
              <a:cs typeface="+mn-cs"/>
            </a:rPr>
            <a:t>DAVANTI TENIAMO SU QUALCHE PALLA E FACCIAMO RESPIRARE LA SQUADRA</a:t>
          </a:r>
        </a:p>
        <a:p>
          <a:r>
            <a:rPr lang="it-IT" sz="1100" b="1" cap="small">
              <a:solidFill>
                <a:schemeClr val="dk1"/>
              </a:solidFill>
              <a:latin typeface="+mn-lt"/>
              <a:ea typeface="+mn-ea"/>
              <a:cs typeface="+mn-cs"/>
            </a:rPr>
            <a:t>NON ABBASSARSI TROPPO SE NO SI SOFFRE </a:t>
          </a:r>
        </a:p>
        <a:p>
          <a:r>
            <a:rPr lang="it-IT" sz="1100" b="1" cap="small">
              <a:solidFill>
                <a:schemeClr val="dk1"/>
              </a:solidFill>
              <a:latin typeface="+mn-lt"/>
              <a:ea typeface="+mn-ea"/>
              <a:cs typeface="+mn-cs"/>
            </a:rPr>
            <a:t>INTERDIZIONE PIU' DECISA</a:t>
          </a:r>
        </a:p>
        <a:p>
          <a:r>
            <a:rPr lang="it-IT" sz="1100" b="1" cap="small">
              <a:solidFill>
                <a:schemeClr val="dk1"/>
              </a:solidFill>
              <a:latin typeface="+mn-lt"/>
              <a:ea typeface="+mn-ea"/>
              <a:cs typeface="+mn-cs"/>
            </a:rPr>
            <a:t>DISIMPEGNO PRECISO</a:t>
          </a:r>
        </a:p>
        <a:p>
          <a:r>
            <a:rPr lang="it-IT" sz="1100" b="1" cap="small">
              <a:solidFill>
                <a:schemeClr val="dk1"/>
              </a:solidFill>
              <a:latin typeface="+mn-lt"/>
              <a:ea typeface="+mn-ea"/>
              <a:cs typeface="+mn-cs"/>
            </a:rPr>
            <a:t>CENTRARE LO SPECCHIO</a:t>
          </a:r>
        </a:p>
        <a:p>
          <a:r>
            <a:rPr lang="it-IT" sz="1100" b="1" cap="small">
              <a:solidFill>
                <a:schemeClr val="dk1"/>
              </a:solidFill>
              <a:latin typeface="+mn-lt"/>
              <a:ea typeface="+mn-ea"/>
              <a:cs typeface="+mn-cs"/>
            </a:rPr>
            <a:t>RALLENTARE O ACCELERARE IL RITMO</a:t>
          </a:r>
        </a:p>
        <a:p>
          <a:r>
            <a:rPr lang="it-IT" sz="1100" b="1" cap="small">
              <a:solidFill>
                <a:schemeClr val="dk1"/>
              </a:solidFill>
              <a:latin typeface="+mn-lt"/>
              <a:ea typeface="+mn-ea"/>
              <a:cs typeface="+mn-cs"/>
            </a:rPr>
            <a:t>SE SIAMO SOTTO O PARI: RICORDARE RECUPERI E VITTORIE NEL SECONDO TEMPO </a:t>
          </a:r>
        </a:p>
        <a:p>
          <a:r>
            <a:rPr lang="it-IT" sz="1100" b="1" cap="small">
              <a:solidFill>
                <a:schemeClr val="dk1"/>
              </a:solidFill>
              <a:latin typeface="+mn-lt"/>
              <a:ea typeface="+mn-ea"/>
              <a:cs typeface="+mn-cs"/>
            </a:rPr>
            <a:t>SE SIAMO SOPRA: LAMPADINA PIU' ACCESA CHE MAI</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1D00-000002000000}"/>
            </a:ext>
          </a:extLst>
        </xdr:cNvPr>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1D00-000003000000}"/>
            </a:ext>
          </a:extLst>
        </xdr:cNvPr>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1D00-000004000000}"/>
            </a:ext>
          </a:extLst>
        </xdr:cNvPr>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1D00-000005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1D00-000006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1D00-000007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1D00-000008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1D00-000009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a:extLst>
            <a:ext uri="{FF2B5EF4-FFF2-40B4-BE49-F238E27FC236}">
              <a16:creationId xmlns:a16="http://schemas.microsoft.com/office/drawing/2014/main" id="{00000000-0008-0000-1D00-00000A000000}"/>
            </a:ext>
          </a:extLst>
        </xdr:cNvPr>
        <xdr:cNvSpPr txBox="1"/>
      </xdr:nvSpPr>
      <xdr:spPr>
        <a:xfrm>
          <a:off x="47625" y="381000"/>
          <a:ext cx="5153025" cy="21374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a:extLst>
            <a:ext uri="{FF2B5EF4-FFF2-40B4-BE49-F238E27FC236}">
              <a16:creationId xmlns:a16="http://schemas.microsoft.com/office/drawing/2014/main" id="{00000000-0008-0000-1D00-00000B000000}"/>
            </a:ext>
          </a:extLst>
        </xdr:cNvPr>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1D00-00000C000000}"/>
            </a:ext>
          </a:extLst>
        </xdr:cNvPr>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1D00-00000D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1D00-00000E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1D00-00000F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1D00-000010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1D00-000011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18" name="CasellaDiTesto 17">
          <a:extLst>
            <a:ext uri="{FF2B5EF4-FFF2-40B4-BE49-F238E27FC236}">
              <a16:creationId xmlns:a16="http://schemas.microsoft.com/office/drawing/2014/main" id="{00000000-0008-0000-1D00-000012000000}"/>
            </a:ext>
          </a:extLst>
        </xdr:cNvPr>
        <xdr:cNvSpPr txBox="1"/>
      </xdr:nvSpPr>
      <xdr:spPr>
        <a:xfrm>
          <a:off x="47625" y="381000"/>
          <a:ext cx="5153025" cy="21888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a:extLst>
            <a:ext uri="{FF2B5EF4-FFF2-40B4-BE49-F238E27FC236}">
              <a16:creationId xmlns:a16="http://schemas.microsoft.com/office/drawing/2014/main" id="{00000000-0008-0000-1D00-000024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a:extLst>
            <a:ext uri="{FF2B5EF4-FFF2-40B4-BE49-F238E27FC236}">
              <a16:creationId xmlns:a16="http://schemas.microsoft.com/office/drawing/2014/main" id="{00000000-0008-0000-1D00-000025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a:extLst>
            <a:ext uri="{FF2B5EF4-FFF2-40B4-BE49-F238E27FC236}">
              <a16:creationId xmlns:a16="http://schemas.microsoft.com/office/drawing/2014/main" id="{00000000-0008-0000-1D00-000026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1D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a:extLst>
            <a:ext uri="{FF2B5EF4-FFF2-40B4-BE49-F238E27FC236}">
              <a16:creationId xmlns:a16="http://schemas.microsoft.com/office/drawing/2014/main" id="{00000000-0008-0000-1D00-00002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1D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1D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1D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44" name="CasellaDiTesto 43">
          <a:extLst>
            <a:ext uri="{FF2B5EF4-FFF2-40B4-BE49-F238E27FC236}">
              <a16:creationId xmlns:a16="http://schemas.microsoft.com/office/drawing/2014/main" id="{00000000-0008-0000-1D00-00002C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a:extLst>
            <a:ext uri="{FF2B5EF4-FFF2-40B4-BE49-F238E27FC236}">
              <a16:creationId xmlns:a16="http://schemas.microsoft.com/office/drawing/2014/main" id="{00000000-0008-0000-1D00-00002D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a:extLst>
            <a:ext uri="{FF2B5EF4-FFF2-40B4-BE49-F238E27FC236}">
              <a16:creationId xmlns:a16="http://schemas.microsoft.com/office/drawing/2014/main" id="{00000000-0008-0000-1D00-00002E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a:extLst>
            <a:ext uri="{FF2B5EF4-FFF2-40B4-BE49-F238E27FC236}">
              <a16:creationId xmlns:a16="http://schemas.microsoft.com/office/drawing/2014/main" id="{00000000-0008-0000-1D00-00002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1D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1D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1D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1D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156</xdr:row>
      <xdr:rowOff>15876</xdr:rowOff>
    </xdr:to>
    <xdr:sp macro="" textlink="">
      <xdr:nvSpPr>
        <xdr:cNvPr id="52" name="CasellaDiTesto 51">
          <a:extLst>
            <a:ext uri="{FF2B5EF4-FFF2-40B4-BE49-F238E27FC236}">
              <a16:creationId xmlns:a16="http://schemas.microsoft.com/office/drawing/2014/main" id="{00000000-0008-0000-1D00-000034000000}"/>
            </a:ext>
          </a:extLst>
        </xdr:cNvPr>
        <xdr:cNvSpPr txBox="1"/>
      </xdr:nvSpPr>
      <xdr:spPr>
        <a:xfrm>
          <a:off x="47625" y="387352"/>
          <a:ext cx="5111750" cy="2502852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it-IT">
            <a:effectLst/>
          </a:endParaRPr>
        </a:p>
        <a:p>
          <a:r>
            <a:rPr lang="it-IT" sz="1100" cap="small" baseline="0">
              <a:solidFill>
                <a:schemeClr val="dk1"/>
              </a:solidFill>
              <a:effectLst/>
              <a:latin typeface="+mn-lt"/>
              <a:ea typeface="+mn-ea"/>
              <a:cs typeface="+mn-cs"/>
            </a:rPr>
            <a:t>SI PARTE CON QUELLE CHE IO CHIAMO </a:t>
          </a:r>
          <a:r>
            <a:rPr lang="it-IT" sz="1100" b="1" cap="small" baseline="0">
              <a:solidFill>
                <a:schemeClr val="dk1"/>
              </a:solidFill>
              <a:effectLst/>
              <a:latin typeface="+mn-lt"/>
              <a:ea typeface="+mn-ea"/>
              <a:cs typeface="+mn-cs"/>
            </a:rPr>
            <a:t>"PARTITE SENZA DOMANI", </a:t>
          </a:r>
          <a:r>
            <a:rPr lang="it-IT" sz="1100" cap="small" baseline="0">
              <a:solidFill>
                <a:schemeClr val="dk1"/>
              </a:solidFill>
              <a:effectLst/>
              <a:latin typeface="+mn-lt"/>
              <a:ea typeface="+mn-ea"/>
              <a:cs typeface="+mn-cs"/>
            </a:rPr>
            <a:t>OGGI SIAMO VIVI DOMANI POSSIAMO NON ESSERLO PIU'. </a:t>
          </a:r>
          <a:r>
            <a:rPr lang="it-IT" sz="1100" u="sng" cap="small" baseline="0">
              <a:solidFill>
                <a:schemeClr val="dk1"/>
              </a:solidFill>
              <a:effectLst/>
              <a:latin typeface="+mn-lt"/>
              <a:ea typeface="+mn-ea"/>
              <a:cs typeface="+mn-cs"/>
            </a:rPr>
            <a:t>LA COSA BELLA PERO' E' CHE DIPENDE TUTTO DA NOI</a:t>
          </a:r>
          <a:r>
            <a:rPr lang="it-IT" sz="1100" cap="small" baseline="0">
              <a:solidFill>
                <a:schemeClr val="dk1"/>
              </a:solidFill>
              <a:effectLst/>
              <a:latin typeface="+mn-lt"/>
              <a:ea typeface="+mn-ea"/>
              <a:cs typeface="+mn-cs"/>
            </a:rPr>
            <a:t>. </a:t>
          </a:r>
          <a:r>
            <a:rPr lang="it-IT" sz="1100" cap="none" baseline="0">
              <a:solidFill>
                <a:schemeClr val="dk1"/>
              </a:solidFill>
              <a:effectLst/>
              <a:latin typeface="+mn-lt"/>
              <a:ea typeface="+mn-ea"/>
              <a:cs typeface="+mn-cs"/>
            </a:rPr>
            <a:t> </a:t>
          </a:r>
          <a:r>
            <a:rPr lang="it-IT" sz="1100" cap="small" baseline="0">
              <a:solidFill>
                <a:schemeClr val="dk1"/>
              </a:solidFill>
              <a:effectLst/>
              <a:latin typeface="+mn-lt"/>
              <a:ea typeface="+mn-ea"/>
              <a:cs typeface="+mn-cs"/>
            </a:rPr>
            <a:t>SAPPIAMO CHE CI VUOLE </a:t>
          </a:r>
          <a:r>
            <a:rPr lang="it-IT" sz="1100" b="1" cap="small" baseline="0">
              <a:solidFill>
                <a:schemeClr val="dk1"/>
              </a:solidFill>
              <a:effectLst/>
              <a:latin typeface="+mn-lt"/>
              <a:ea typeface="+mn-ea"/>
              <a:cs typeface="+mn-cs"/>
            </a:rPr>
            <a:t>CONCENTRAZIONE</a:t>
          </a:r>
          <a:r>
            <a:rPr lang="it-IT" sz="1100" cap="small" baseline="0">
              <a:solidFill>
                <a:schemeClr val="dk1"/>
              </a:solidFill>
              <a:effectLst/>
              <a:latin typeface="+mn-lt"/>
              <a:ea typeface="+mn-ea"/>
              <a:cs typeface="+mn-cs"/>
            </a:rPr>
            <a:t> E CI VOGLIONO I </a:t>
          </a:r>
          <a:r>
            <a:rPr lang="it-IT" sz="1100" b="1" cap="small" baseline="0">
              <a:solidFill>
                <a:schemeClr val="dk1"/>
              </a:solidFill>
              <a:effectLst/>
              <a:latin typeface="+mn-lt"/>
              <a:ea typeface="+mn-ea"/>
              <a:cs typeface="+mn-cs"/>
            </a:rPr>
            <a:t>MARONI </a:t>
          </a:r>
          <a:r>
            <a:rPr lang="it-IT" sz="1100" cap="small" baseline="0">
              <a:solidFill>
                <a:schemeClr val="dk1"/>
              </a:solidFill>
              <a:effectLst/>
              <a:latin typeface="+mn-lt"/>
              <a:ea typeface="+mn-ea"/>
              <a:cs typeface="+mn-cs"/>
            </a:rPr>
            <a:t>PER ANDARE AVANTI. E LI ABBIAMO RAGAZZI! VANNO SOLO TIRATI FUORI. VANNO SOLO MESSI IN CAMPO, PERCHE SE LI TENIAMO NELLE BRAGHE NON SERVONO. </a:t>
          </a:r>
          <a:endParaRPr lang="it-IT">
            <a:effectLst/>
          </a:endParaRPr>
        </a:p>
        <a:p>
          <a:r>
            <a:rPr lang="it-IT" sz="1100" cap="small" baseline="0">
              <a:solidFill>
                <a:schemeClr val="dk1"/>
              </a:solidFill>
              <a:effectLst/>
              <a:latin typeface="+mn-lt"/>
              <a:ea typeface="+mn-ea"/>
              <a:cs typeface="+mn-cs"/>
            </a:rPr>
            <a:t>MA IO VI CONOSCO E  SO CHE ENTRERETE SU OGNI PALLA CON LA CATTIVERIA E LA CONCENTRAZIONE GIUSTE: PERCHE' LO SAPETE ANCHE VOI CHE PER ANDARE AVANTI OGGI BISOGNA INZUPPARE LA MAGLIETTA DI SUDORE E SPORCARSI I CALZONCINI, RINGHIARE SU OGNI PALLA, RADDOPPIARE SU OGNI PALLA, PERCHE' E' PROPRIO QUELLA LA PALLA CHE PUO' FARE LA DIFFERENZA TRA LA SEMIFINALE O FERMARSI QUI. ALTERNATIVE NON CE NE SONO, PER ANDARE AVANTI OGGI BISOGNA SPUTARE L'ANIMA DAL PRIMO ALL'ULTIMO MINUTO. </a:t>
          </a:r>
          <a:endParaRPr lang="it-IT">
            <a:effectLst/>
          </a:endParaRPr>
        </a:p>
        <a:p>
          <a:pPr eaLnBrk="1" fontAlgn="auto" latinLnBrk="0" hangingPunct="1"/>
          <a:r>
            <a:rPr lang="it-IT" sz="1100" cap="small" baseline="0">
              <a:solidFill>
                <a:schemeClr val="dk1"/>
              </a:solidFill>
              <a:effectLst/>
              <a:latin typeface="+mn-lt"/>
              <a:ea typeface="+mn-ea"/>
              <a:cs typeface="+mn-cs"/>
            </a:rPr>
            <a:t>IL COMPITINO NON BASTA PIU'. </a:t>
          </a:r>
          <a:r>
            <a:rPr lang="it-IT" sz="1100" b="1" cap="small" baseline="0">
              <a:solidFill>
                <a:schemeClr val="dk1"/>
              </a:solidFill>
              <a:effectLst/>
              <a:latin typeface="+mn-lt"/>
              <a:ea typeface="+mn-ea"/>
              <a:cs typeface="+mn-cs"/>
            </a:rPr>
            <a:t>OGGI BISOGNA TUTTI ESSERE SOPRA LE RIGHE  E </a:t>
          </a:r>
          <a:r>
            <a:rPr lang="it-IT" sz="1100" cap="small" baseline="0">
              <a:solidFill>
                <a:schemeClr val="dk1"/>
              </a:solidFill>
              <a:effectLst/>
              <a:latin typeface="+mn-lt"/>
              <a:ea typeface="+mn-ea"/>
              <a:cs typeface="+mn-cs"/>
            </a:rPr>
            <a:t>SONO PARTITE COME QUESTE CHE RIESCONO A TIRARE FUORI DA VOI IL MEGLIO. </a:t>
          </a:r>
          <a:endParaRPr lang="it-IT">
            <a:effectLst/>
          </a:endParaRPr>
        </a:p>
        <a:p>
          <a:r>
            <a:rPr lang="it-IT" sz="1100" u="none" cap="small" baseline="0">
              <a:solidFill>
                <a:schemeClr val="dk1"/>
              </a:solidFill>
              <a:latin typeface="+mn-lt"/>
              <a:ea typeface="+mn-ea"/>
              <a:cs typeface="+mn-cs"/>
            </a:rPr>
            <a:t>PERCIO' CONVINTI NEI NOSTRI MEZZI! VI HO VISTO  FARE UN BUONISSIMO ALLENAMENTO LUNEDI'. CERCHIAMOCI, AIUTIAMOCI, GIOCHIAMO PER LA SQUADRA E NON PER NOI STESSI. </a:t>
          </a:r>
        </a:p>
        <a:p>
          <a:endParaRPr lang="it-IT" sz="1100" b="1" u="none" cap="small" baseline="0">
            <a:solidFill>
              <a:schemeClr val="dk1"/>
            </a:solidFill>
            <a:latin typeface="+mn-lt"/>
            <a:ea typeface="+mn-ea"/>
            <a:cs typeface="+mn-cs"/>
          </a:endParaRPr>
        </a:p>
        <a:p>
          <a:pPr eaLnBrk="1" fontAlgn="auto" latinLnBrk="0" hangingPunct="1"/>
          <a:r>
            <a:rPr lang="it-IT" sz="1100" b="0" i="0" baseline="0">
              <a:solidFill>
                <a:schemeClr val="dk1"/>
              </a:solidFill>
              <a:effectLst/>
              <a:latin typeface="+mn-lt"/>
              <a:ea typeface="+mn-ea"/>
              <a:cs typeface="+mn-cs"/>
            </a:rPr>
            <a:t>LE SOLITE COSE CHE NELLE PARTITE DA DENTRO O FUORI VANNO CURATE: I DETTAGLI,</a:t>
          </a:r>
          <a:endParaRPr lang="it-IT">
            <a:effectLst/>
          </a:endParaRPr>
        </a:p>
        <a:p>
          <a:pPr eaLnBrk="1" fontAlgn="auto" latinLnBrk="0" hangingPunct="1"/>
          <a:r>
            <a:rPr lang="it-IT" sz="1100" b="0" i="0" baseline="0">
              <a:solidFill>
                <a:schemeClr val="dk1"/>
              </a:solidFill>
              <a:effectLst/>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endParaRPr lang="it-IT">
            <a:effectLst/>
          </a:endParaRPr>
        </a:p>
        <a:p>
          <a:pPr eaLnBrk="1" fontAlgn="auto" latinLnBrk="0" hangingPunct="1"/>
          <a:r>
            <a:rPr lang="it-IT" sz="1100" b="0" i="0" baseline="0">
              <a:solidFill>
                <a:schemeClr val="dk1"/>
              </a:solidFill>
              <a:effectLst/>
              <a:latin typeface="+mn-lt"/>
              <a:ea typeface="+mn-ea"/>
              <a:cs typeface="+mn-cs"/>
            </a:rPr>
            <a:t>NON VOGLIO CHE GIOCHIAMO PALLA CON LEGGEREZZA DIETRO OGGI SI SPAZZA NEL DUBBIO.</a:t>
          </a:r>
          <a:endParaRPr lang="it-IT">
            <a:effectLst/>
          </a:endParaRPr>
        </a:p>
        <a:p>
          <a:pPr eaLnBrk="1" fontAlgn="auto" latinLnBrk="0" hangingPunct="1"/>
          <a:r>
            <a:rPr lang="it-IT" sz="1100" b="0" i="0" baseline="0">
              <a:solidFill>
                <a:schemeClr val="dk1"/>
              </a:solidFill>
              <a:effectLst/>
              <a:latin typeface="+mn-lt"/>
              <a:ea typeface="+mn-ea"/>
              <a:cs typeface="+mn-cs"/>
            </a:rPr>
            <a:t>COME SEMPRE SARANNO </a:t>
          </a:r>
          <a:r>
            <a:rPr lang="it-IT" sz="1100" b="0" i="0" u="sng" baseline="0">
              <a:solidFill>
                <a:schemeClr val="dk1"/>
              </a:solidFill>
              <a:effectLst/>
              <a:latin typeface="+mn-lt"/>
              <a:ea typeface="+mn-ea"/>
              <a:cs typeface="+mn-cs"/>
            </a:rPr>
            <a:t>FONDAMENTALI LE SECONDE PALLE</a:t>
          </a:r>
          <a:r>
            <a:rPr lang="it-IT" sz="1100" b="0" i="0" baseline="0">
              <a:solidFill>
                <a:schemeClr val="dk1"/>
              </a:solidFill>
              <a:effectLst/>
              <a:latin typeface="+mn-lt"/>
              <a:ea typeface="+mn-ea"/>
              <a:cs typeface="+mn-cs"/>
            </a:rPr>
            <a:t>, E' UNA SITUAZIONE IN CUI ULTIMAMENTE NON SIAMO SUL PEZZO, NON FACCIAMOCI SORPRENDERE.</a:t>
          </a:r>
        </a:p>
        <a:p>
          <a:pPr eaLnBrk="1" fontAlgn="auto" latinLnBrk="0" hangingPunct="1"/>
          <a:endParaRPr lang="it-IT">
            <a:effectLst/>
          </a:endParaRPr>
        </a:p>
        <a:p>
          <a:r>
            <a:rPr lang="it-IT" sz="1100" cap="small" baseline="0">
              <a:solidFill>
                <a:schemeClr val="dk1"/>
              </a:solidFill>
              <a:effectLst/>
              <a:latin typeface="+mn-lt"/>
              <a:ea typeface="+mn-ea"/>
              <a:cs typeface="+mn-cs"/>
            </a:rPr>
            <a:t>QUELLO CHE SO DI LORO E' CHE SONO FORTI. GIOCANO UN 433 IN CUI VENGONO SOLLECITATI SPESSO GLI ESTERNI ALTI CHE TI PUNTANO SEMPRE. LONGO A DX E SIMONE A SX.  DIETRO SONO NORMALI.</a:t>
          </a:r>
          <a:endParaRPr lang="it-IT">
            <a:effectLst/>
          </a:endParaRPr>
        </a:p>
        <a:p>
          <a:r>
            <a:rPr lang="it-IT" sz="1100" cap="small" baseline="0">
              <a:solidFill>
                <a:schemeClr val="dk1"/>
              </a:solidFill>
              <a:effectLst/>
              <a:latin typeface="+mn-lt"/>
              <a:ea typeface="+mn-ea"/>
              <a:cs typeface="+mn-cs"/>
            </a:rPr>
            <a:t>SONO DEGLI ATTACCABRIGHE: QUINDI BOCCA CUCITA. OGGI LASCIARE LA SQUADRA IN 10 E' MORTALE</a:t>
          </a:r>
        </a:p>
        <a:p>
          <a:endParaRPr lang="it-IT">
            <a:effectLst/>
          </a:endParaRPr>
        </a:p>
        <a:p>
          <a:pPr eaLnBrk="1" fontAlgn="auto" latinLnBrk="0" hangingPunct="1"/>
          <a:r>
            <a:rPr lang="it-IT" sz="1100" b="0" i="0" baseline="0">
              <a:solidFill>
                <a:schemeClr val="dk1"/>
              </a:solidFill>
              <a:effectLst/>
              <a:latin typeface="+mn-lt"/>
              <a:ea typeface="+mn-ea"/>
              <a:cs typeface="+mn-cs"/>
            </a:rPr>
            <a:t>dire nel riscaldamento: SERVE UN ATTEGGIAMENTO VINCENTE , SERVIRA' </a:t>
          </a:r>
          <a:r>
            <a:rPr lang="it-IT" sz="1100" b="1" i="0" baseline="0">
              <a:solidFill>
                <a:schemeClr val="dk1"/>
              </a:solidFill>
              <a:effectLst/>
              <a:latin typeface="+mn-lt"/>
              <a:ea typeface="+mn-ea"/>
              <a:cs typeface="+mn-cs"/>
            </a:rPr>
            <a:t>TANTA CORSA </a:t>
          </a:r>
          <a:r>
            <a:rPr lang="it-IT" sz="1100" b="0" i="0" baseline="0">
              <a:solidFill>
                <a:schemeClr val="dk1"/>
              </a:solidFill>
              <a:effectLst/>
              <a:latin typeface="+mn-lt"/>
              <a:ea typeface="+mn-ea"/>
              <a:cs typeface="+mn-cs"/>
            </a:rPr>
            <a:t>, SERVIRA' </a:t>
          </a:r>
          <a:r>
            <a:rPr lang="it-IT" sz="1100" b="1" i="0" baseline="0">
              <a:solidFill>
                <a:schemeClr val="dk1"/>
              </a:solidFill>
              <a:effectLst/>
              <a:latin typeface="+mn-lt"/>
              <a:ea typeface="+mn-ea"/>
              <a:cs typeface="+mn-cs"/>
            </a:rPr>
            <a:t>SEMPLICITA'</a:t>
          </a:r>
          <a:r>
            <a:rPr lang="it-IT" sz="1100" b="0" i="0" baseline="0">
              <a:solidFill>
                <a:schemeClr val="dk1"/>
              </a:solidFill>
              <a:effectLst/>
              <a:latin typeface="+mn-lt"/>
              <a:ea typeface="+mn-ea"/>
              <a:cs typeface="+mn-cs"/>
            </a:rPr>
            <a:t> MA SOPRATTUTTO SERVIRA' </a:t>
          </a:r>
          <a:r>
            <a:rPr lang="it-IT" sz="1100" b="1" i="0" baseline="0">
              <a:solidFill>
                <a:schemeClr val="dk1"/>
              </a:solidFill>
              <a:effectLst/>
              <a:latin typeface="+mn-lt"/>
              <a:ea typeface="+mn-ea"/>
              <a:cs typeface="+mn-cs"/>
            </a:rPr>
            <a:t>TESTA</a:t>
          </a:r>
          <a:r>
            <a:rPr lang="it-IT" sz="1100" b="0" i="0" baseline="0">
              <a:solidFill>
                <a:schemeClr val="dk1"/>
              </a:solidFill>
              <a:effectLst/>
              <a:latin typeface="+mn-lt"/>
              <a:ea typeface="+mn-ea"/>
              <a:cs typeface="+mn-cs"/>
            </a:rPr>
            <a:t>. NON CADIAMO IN PROVOCAZIONI: IL LORO 7 LATO ABI E' UNA TESTA CALDA...</a:t>
          </a:r>
        </a:p>
        <a:p>
          <a:pPr eaLnBrk="1" fontAlgn="auto" latinLnBrk="0" hangingPunct="1"/>
          <a:r>
            <a:rPr lang="it-IT" sz="1100" b="1" i="0" baseline="0">
              <a:solidFill>
                <a:schemeClr val="dk1"/>
              </a:solidFill>
              <a:effectLst/>
              <a:latin typeface="+mn-lt"/>
              <a:ea typeface="+mn-ea"/>
              <a:cs typeface="+mn-cs"/>
            </a:rPr>
            <a:t>METTIAMO A DISPOSIZIONE DEI COMPAGNI IL NOSTRO MEGLIO</a:t>
          </a:r>
          <a:r>
            <a:rPr lang="it-IT" sz="1100" b="0" i="0" baseline="0">
              <a:solidFill>
                <a:schemeClr val="dk1"/>
              </a:solidFill>
              <a:effectLst/>
              <a:latin typeface="+mn-lt"/>
              <a:ea typeface="+mn-ea"/>
              <a:cs typeface="+mn-cs"/>
            </a:rPr>
            <a:t>, LA' FUORI FATE QUELLO CHE SAPETE MA FATELO AL MEGLIO CHE POTETE, </a:t>
          </a:r>
          <a:r>
            <a:rPr lang="it-IT" sz="1100" b="1" i="0" baseline="0">
              <a:solidFill>
                <a:schemeClr val="dk1"/>
              </a:solidFill>
              <a:effectLst/>
              <a:latin typeface="+mn-lt"/>
              <a:ea typeface="+mn-ea"/>
              <a:cs typeface="+mn-cs"/>
            </a:rPr>
            <a:t>DATE TUTTO E ANCHE DI PIU</a:t>
          </a:r>
          <a:r>
            <a:rPr lang="it-IT" sz="1100" b="0" i="0" baseline="0">
              <a:solidFill>
                <a:schemeClr val="dk1"/>
              </a:solidFill>
              <a:effectLst/>
              <a:latin typeface="+mn-lt"/>
              <a:ea typeface="+mn-ea"/>
              <a:cs typeface="+mn-cs"/>
            </a:rPr>
            <a:t>' SE NECESSARIO. ADESSO E' TEMPO DI CORRERE E DI DARE TUTTO </a:t>
          </a:r>
          <a:r>
            <a:rPr lang="it-IT" sz="1100" b="0" i="0" u="sng" baseline="0">
              <a:solidFill>
                <a:schemeClr val="dk1"/>
              </a:solidFill>
              <a:effectLst/>
              <a:latin typeface="+mn-lt"/>
              <a:ea typeface="+mn-ea"/>
              <a:cs typeface="+mn-cs"/>
            </a:rPr>
            <a:t>SENZA ANSIE O TIMORI, QUELLI POSSONO SOLO FREGARCI. </a:t>
          </a:r>
          <a:r>
            <a:rPr lang="it-IT" sz="1100" b="0" i="0" baseline="0">
              <a:solidFill>
                <a:schemeClr val="dk1"/>
              </a:solidFill>
              <a:effectLst/>
              <a:latin typeface="+mn-lt"/>
              <a:ea typeface="+mn-ea"/>
              <a:cs typeface="+mn-cs"/>
            </a:rPr>
            <a:t>PERCIO' RESTATE SERENI, AIUTATEVI E LOTTATE SU TUTTE LE PALLE. </a:t>
          </a:r>
          <a:r>
            <a:rPr lang="it-IT" sz="1100" b="1" i="0" baseline="0">
              <a:solidFill>
                <a:schemeClr val="dk1"/>
              </a:solidFill>
              <a:effectLst/>
              <a:latin typeface="+mn-lt"/>
              <a:ea typeface="+mn-ea"/>
              <a:cs typeface="+mn-cs"/>
            </a:rPr>
            <a:t>SPUTATE L'ANIMA </a:t>
          </a:r>
          <a:r>
            <a:rPr lang="it-IT" sz="1100" b="0" i="0" baseline="0">
              <a:solidFill>
                <a:schemeClr val="dk1"/>
              </a:solidFill>
              <a:effectLst/>
              <a:latin typeface="+mn-lt"/>
              <a:ea typeface="+mn-ea"/>
              <a:cs typeface="+mn-cs"/>
            </a:rPr>
            <a:t>DAL PRIMO ALL'ULTIMO MINUTO, </a:t>
          </a:r>
          <a:r>
            <a:rPr lang="it-IT" sz="1100" b="1" i="0" baseline="0">
              <a:solidFill>
                <a:schemeClr val="dk1"/>
              </a:solidFill>
              <a:effectLst/>
              <a:latin typeface="+mn-lt"/>
              <a:ea typeface="+mn-ea"/>
              <a:cs typeface="+mn-cs"/>
            </a:rPr>
            <a:t>MANGIATE L'ERBA</a:t>
          </a:r>
          <a:r>
            <a:rPr lang="it-IT" sz="1100" b="0" i="0" baseline="0">
              <a:solidFill>
                <a:schemeClr val="dk1"/>
              </a:solidFill>
              <a:effectLst/>
              <a:latin typeface="+mn-lt"/>
              <a:ea typeface="+mn-ea"/>
              <a:cs typeface="+mn-cs"/>
            </a:rPr>
            <a:t>, LASCIATE MUSCOLI E POLMONI IN CAMPO E OTTERRETE QUELLO CHE MERITATE. </a:t>
          </a:r>
          <a:endParaRPr lang="it-IT">
            <a:effectLst/>
          </a:endParaRPr>
        </a:p>
        <a:p>
          <a:endParaRPr lang="it-IT" sz="1100" u="none"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baseline="0">
              <a:solidFill>
                <a:schemeClr val="dk1"/>
              </a:solidFill>
              <a:effectLst/>
              <a:latin typeface="+mn-lt"/>
              <a:ea typeface="+mn-ea"/>
              <a:cs typeface="+mn-cs"/>
            </a:rPr>
            <a:t>ROSSO/ BONNI CAME, MEGLIO, BARBIO/ GUERRO, BIU, MERCA/ MAICOL/ FILLO, DEBIA</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ATTEGGIAMENTO DI SEMPRE, </a:t>
          </a:r>
          <a:r>
            <a:rPr kumimoji="0" lang="it-IT" sz="1100" b="1" i="0" u="none" strike="noStrike" kern="0" cap="small" spc="0" normalizeH="0" baseline="0" noProof="0">
              <a:ln>
                <a:noFill/>
              </a:ln>
              <a:solidFill>
                <a:prstClr val="black"/>
              </a:solidFill>
              <a:effectLst/>
              <a:uLnTx/>
              <a:uFillTx/>
              <a:latin typeface="+mn-lt"/>
              <a:ea typeface="+mn-ea"/>
              <a:cs typeface="+mn-cs"/>
            </a:rPr>
            <a:t>MA MASSIMA ATTENZIONE IN MARCATURA E DISIMPEGNO</a:t>
          </a:r>
          <a:r>
            <a:rPr kumimoji="0" lang="it-IT" sz="1100" b="0" i="0" u="none" strike="noStrike" kern="0" cap="small" spc="0" normalizeH="0" baseline="0" noProof="0">
              <a:ln>
                <a:noFill/>
              </a:ln>
              <a:solidFill>
                <a:prstClr val="black"/>
              </a:solidFill>
              <a:effectLst/>
              <a:uLnTx/>
              <a:uFillTx/>
              <a:latin typeface="+mn-lt"/>
              <a:ea typeface="+mn-ea"/>
              <a:cs typeface="+mn-cs"/>
            </a:rPr>
            <a:t>. IN OGNI CASO DIFESA ALTA PERCHE' ABBASSARSI VUOL DIRE SOFFRIRE. </a:t>
          </a:r>
          <a:r>
            <a:rPr kumimoji="0" lang="it-IT" sz="1100" b="1" i="0" u="none" strike="noStrike" kern="0" cap="small" spc="0" normalizeH="0" baseline="0" noProof="0">
              <a:ln>
                <a:noFill/>
              </a:ln>
              <a:solidFill>
                <a:prstClr val="black"/>
              </a:solidFill>
              <a:effectLst/>
              <a:uLnTx/>
              <a:uFillTx/>
              <a:latin typeface="+mn-lt"/>
              <a:ea typeface="+mn-ea"/>
              <a:cs typeface="+mn-cs"/>
            </a:rPr>
            <a:t>I TERZINI: MASSIMA ATTENZIONE OGGI, I LORO ESTERNI CERCANO L'1VS1. </a:t>
          </a:r>
          <a:r>
            <a:rPr kumimoji="0" lang="it-IT" sz="1100" b="0" i="0" u="none" strike="noStrike" kern="0" cap="small" spc="0" normalizeH="0" baseline="0" noProof="0">
              <a:ln>
                <a:noFill/>
              </a:ln>
              <a:solidFill>
                <a:prstClr val="black"/>
              </a:solidFill>
              <a:effectLst/>
              <a:uLnTx/>
              <a:uFillTx/>
              <a:latin typeface="+mn-lt"/>
              <a:ea typeface="+mn-ea"/>
              <a:cs typeface="+mn-cs"/>
            </a:rPr>
            <a:t>DIETRO OGGI E' NECESSARIO ESSERE PERFETTI, PULITI E DECISI, NON CONCEDERE PUNIZIONI O METRI A QUESTA GENTE QUA, SCARICHI PRECISI, NESSUN TENTENNAMENTO O ESITAZIONE. L'ERRORE OGGI VIENE PUNITO, QUESTI NON PERDONANO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SCARICO E SE HO POSSIBILITA' MI PROPONGO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OGNUNO NE  BATTEZZA UNO E SE LO TIENE STRETTO.</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none" strike="noStrike" kern="0" cap="small" spc="0" normalizeH="0" baseline="0" noProof="0">
              <a:ln>
                <a:noFill/>
              </a:ln>
              <a:solidFill>
                <a:prstClr val="black"/>
              </a:solidFill>
              <a:effectLst/>
              <a:uLnTx/>
              <a:uFillTx/>
              <a:latin typeface="+mn-lt"/>
              <a:ea typeface="+mn-ea"/>
              <a:cs typeface="+mn-cs"/>
            </a:rPr>
            <a:t>CENTROCAMPO:  DAI CENTROCAMPISTI  VOGLIO ORDINE OGGI, COSE SEMPLICI, LE MEZZE CHE IN NON POSSESSO SE SERVE SIANO PRONTE AL RADDOPPIO SUUL LORO ESTERNO  SERVE GRINTA SERVE FISICITA' E INTELLIGENZA TATTICA, VIETATISSIMO FARSI TIRARE FUORI POSIZIONE. . </a:t>
          </a:r>
        </a:p>
        <a:p>
          <a:r>
            <a:rPr kumimoji="0" lang="it-IT" sz="1100" b="0" i="0" u="none" strike="noStrike" kern="0" cap="small" spc="0" normalizeH="0" baseline="0" noProof="0">
              <a:ln>
                <a:noFill/>
              </a:ln>
              <a:solidFill>
                <a:prstClr val="black"/>
              </a:solidFill>
              <a:effectLst/>
              <a:uLnTx/>
              <a:uFillTx/>
              <a:latin typeface="+mn-lt"/>
              <a:ea typeface="+mn-ea"/>
              <a:cs typeface="+mn-cs"/>
            </a:rPr>
            <a:t>GIOCARE CON PASSAGGI PRECISI E CERCARE DI RIDURRE AL MINIMO GLI ERRORI IN DISIMPEGNO. </a:t>
          </a:r>
        </a:p>
        <a:p>
          <a:r>
            <a:rPr kumimoji="0" lang="it-IT" sz="1100" b="0" i="0" u="none" strike="noStrike" kern="0" cap="small" spc="0" normalizeH="0" baseline="0" noProof="0">
              <a:ln>
                <a:noFill/>
              </a:ln>
              <a:solidFill>
                <a:prstClr val="black"/>
              </a:solidFill>
              <a:effectLst/>
              <a:uLnTx/>
              <a:uFillTx/>
              <a:latin typeface="+mn-lt"/>
              <a:ea typeface="+mn-ea"/>
              <a:cs typeface="+mn-cs"/>
            </a:rPr>
            <a:t>CERCARE IL CENTRAVANTI ANCHE DI PRIMA, E SE C'E' L'OCCASIONE NELLA ZONA CIECA DELLA LORO DIFESA, FILLO CI ARRIVA.  ALTRIMENTI SI GESTISCE LA PALLA. </a:t>
          </a:r>
        </a:p>
        <a:p>
          <a:r>
            <a:rPr kumimoji="0" lang="it-IT" sz="1100" b="0" i="0" u="none" strike="noStrike" kern="0" cap="small" spc="0" normalizeH="0" baseline="0" noProof="0">
              <a:ln>
                <a:noFill/>
              </a:ln>
              <a:solidFill>
                <a:prstClr val="black"/>
              </a:solidFill>
              <a:effectLst/>
              <a:uLnTx/>
              <a:uFillTx/>
              <a:latin typeface="+mn-lt"/>
              <a:ea typeface="+mn-ea"/>
              <a:cs typeface="+mn-cs"/>
            </a:rPr>
            <a:t> BAVA ALLA BOCCA COME SEMPRE. E' FONDAMENTALE NON PERDERE PALLE BANALI SOPRATTUTTO IN DISIMPEGNO SERVE PRECISIONE E VELOCITA' DI PENSIERO. VIETATO DORMIRE CON LA PALLA TRA I PIEDI OGGI. SE PRENDIAMO RIPARTENZE SI RISCHIA.</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none" strike="noStrike" kern="0" cap="small" spc="0" normalizeH="0" baseline="0" noProof="0">
              <a:ln>
                <a:noFill/>
              </a:ln>
              <a:solidFill>
                <a:prstClr val="black"/>
              </a:solidFill>
              <a:effectLst/>
              <a:uLnTx/>
              <a:uFillTx/>
              <a:latin typeface="+mn-lt"/>
              <a:ea typeface="+mn-ea"/>
              <a:cs typeface="+mn-cs"/>
            </a:rPr>
            <a:t>ATTACCO:  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r>
            <a:rPr kumimoji="0" lang="it-IT" sz="1100" b="0" i="0" u="none" strike="noStrike" kern="0" cap="small" spc="0" normalizeH="0" baseline="0" noProof="0">
              <a:ln>
                <a:noFill/>
              </a:ln>
              <a:solidFill>
                <a:prstClr val="black"/>
              </a:solidFill>
              <a:effectLst/>
              <a:uLnTx/>
              <a:uFillTx/>
              <a:latin typeface="+mn-lt"/>
              <a:ea typeface="+mn-ea"/>
              <a:cs typeface="+mn-cs"/>
            </a:rPr>
            <a:t>QUANDO INVECE LE ALI RESTANO LARGHE HANNO IL COMPITO DI DARE PROFONDITA'.</a:t>
          </a:r>
        </a:p>
        <a:p>
          <a:r>
            <a:rPr kumimoji="0" lang="it-IT" sz="1100" b="0" i="0" u="none" strike="noStrike" kern="0" cap="small" spc="0" normalizeH="0" baseline="0" noProof="0">
              <a:ln>
                <a:noFill/>
              </a:ln>
              <a:solidFill>
                <a:prstClr val="black"/>
              </a:solidFill>
              <a:effectLst/>
              <a:uLnTx/>
              <a:uFillTx/>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r>
            <a:rPr kumimoji="0" lang="it-IT" sz="1100" b="0" i="0" u="none" strike="noStrike" kern="0" cap="small" spc="0" normalizeH="0" baseline="0" noProof="0">
              <a:ln>
                <a:noFill/>
              </a:ln>
              <a:solidFill>
                <a:prstClr val="black"/>
              </a:solidFill>
              <a:effectLst/>
              <a:uLnTx/>
              <a:uFillTx/>
              <a:latin typeface="+mn-lt"/>
              <a:ea typeface="+mn-ea"/>
              <a:cs typeface="+mn-cs"/>
            </a:rPr>
            <a:t>I MOVIMENTI SONO SEMPRE QUELLI:  TERZINO CHE PUO' GIOCARE SULL'ALA DAVANTI A LUI O SUL CC. POI PUO' SOVRAPPORRE LUI O LA STESSA ALA ATTACCA LA PROFONDITA'. </a:t>
          </a:r>
        </a:p>
        <a:p>
          <a:r>
            <a:rPr kumimoji="0" lang="it-IT" sz="1100" b="0" i="0" u="none" strike="noStrike" kern="0" cap="small" spc="0" normalizeH="0" baseline="0" noProof="0">
              <a:ln>
                <a:noFill/>
              </a:ln>
              <a:solidFill>
                <a:prstClr val="black"/>
              </a:solidFill>
              <a:effectLst/>
              <a:uLnTx/>
              <a:uFillTx/>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r>
            <a:rPr kumimoji="0" lang="it-IT" sz="1100" b="0" i="0" u="none" strike="noStrike" kern="0" cap="small" spc="0" normalizeH="0" baseline="0" noProof="0">
              <a:ln>
                <a:noFill/>
              </a:ln>
              <a:solidFill>
                <a:prstClr val="black"/>
              </a:solidFill>
              <a:effectLst/>
              <a:uLnTx/>
              <a:uFillTx/>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CALCI D'ANGOLO, BISOGNA ENTRARE CON CATTIVERIA</a:t>
          </a:r>
        </a:p>
        <a:p>
          <a:r>
            <a:rPr kumimoji="0" lang="it-IT" sz="1100" b="0" i="0" u="none" strike="noStrike" kern="0" cap="small" spc="0" normalizeH="0" baseline="0" noProof="0">
              <a:ln>
                <a:noFill/>
              </a:ln>
              <a:solidFill>
                <a:prstClr val="black"/>
              </a:solidFill>
              <a:effectLst/>
              <a:uLnTx/>
              <a:uFillTx/>
              <a:latin typeface="+mn-lt"/>
              <a:ea typeface="+mn-ea"/>
              <a:cs typeface="+mn-cs"/>
            </a:rPr>
            <a:t>MASSIMA CONVINZIONE SUI CALCI PIAZZATI E SUI CORNER RAGAZZI, POSSIAMO FARGLI MALE, A PATTO CHE ENTRIAMO SENZA PAURA E CON LA CONVINZIONE DI FAR GOL</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none" strike="noStrike" kern="0" cap="small" spc="0" normalizeH="0" baseline="0" noProof="0">
              <a:ln>
                <a:noFill/>
              </a:ln>
              <a:solidFill>
                <a:prstClr val="black"/>
              </a:solidFill>
              <a:effectLst/>
              <a:uLnTx/>
              <a:uFillTx/>
              <a:latin typeface="+mn-lt"/>
              <a:ea typeface="+mn-ea"/>
              <a:cs typeface="+mn-cs"/>
            </a:rPr>
            <a:t>-RIGORI: MEGLIO / BARBO/MERCA-</a:t>
          </a:r>
        </a:p>
        <a:p>
          <a:r>
            <a:rPr kumimoji="0" lang="it-IT" sz="1100" b="0" i="0" u="none" strike="noStrike" kern="0" cap="small" spc="0" normalizeH="0" baseline="0" noProof="0">
              <a:ln>
                <a:noFill/>
              </a:ln>
              <a:solidFill>
                <a:prstClr val="black"/>
              </a:solidFill>
              <a:effectLst/>
              <a:uLnTx/>
              <a:uFillTx/>
              <a:latin typeface="+mn-lt"/>
              <a:ea typeface="+mn-ea"/>
              <a:cs typeface="+mn-cs"/>
            </a:rPr>
            <a:t>PUNIZIONI: MEGLIO/ BARBIO O SCHEMA- ANGOLI: SCHEMA - DIFFIDATI: -</a:t>
          </a:r>
        </a:p>
        <a:p>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r>
            <a:rPr kumimoji="0" lang="it-IT" sz="1100" b="0" i="0" u="none" strike="noStrike" kern="0" cap="small" spc="0" normalizeH="0" baseline="0" noProof="0">
              <a:ln>
                <a:noFill/>
              </a:ln>
              <a:solidFill>
                <a:prstClr val="black"/>
              </a:solidFill>
              <a:effectLst/>
              <a:uLnTx/>
              <a:uFillTx/>
              <a:latin typeface="+mn-lt"/>
              <a:ea typeface="+mn-ea"/>
              <a:cs typeface="+mn-cs"/>
            </a:rPr>
            <a:t>DAI, RISCALDAMENTO FATTO BENE, ANDIAMO A VINCERE!</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kumimoji="0" lang="it-IT" sz="1100" b="0" i="0" u="none" strike="noStrike" kern="0" cap="small" spc="0" normalizeH="0" baseline="0" noProof="0">
              <a:ln>
                <a:noFill/>
              </a:ln>
              <a:solidFill>
                <a:prstClr val="black"/>
              </a:solidFill>
              <a:effectLst/>
              <a:uLnTx/>
              <a:uFillTx/>
              <a:latin typeface="+mn-lt"/>
              <a:ea typeface="+mn-ea"/>
              <a:cs typeface="+mn-cs"/>
            </a:rPr>
            <a:t> </a:t>
          </a:r>
        </a:p>
        <a:p>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none" strike="noStrike" kern="0" cap="small"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103</xdr:row>
      <xdr:rowOff>85725</xdr:rowOff>
    </xdr:to>
    <xdr:sp macro="" textlink="">
      <xdr:nvSpPr>
        <xdr:cNvPr id="102" name="CasellaDiTesto 101">
          <a:extLst>
            <a:ext uri="{FF2B5EF4-FFF2-40B4-BE49-F238E27FC236}">
              <a16:creationId xmlns:a16="http://schemas.microsoft.com/office/drawing/2014/main" id="{00000000-0008-0000-1A00-000066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03" name="CasellaDiTesto 102">
          <a:extLst>
            <a:ext uri="{FF2B5EF4-FFF2-40B4-BE49-F238E27FC236}">
              <a16:creationId xmlns:a16="http://schemas.microsoft.com/office/drawing/2014/main" id="{00000000-0008-0000-1A00-000067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4" name="CasellaDiTesto 103">
          <a:extLst>
            <a:ext uri="{FF2B5EF4-FFF2-40B4-BE49-F238E27FC236}">
              <a16:creationId xmlns:a16="http://schemas.microsoft.com/office/drawing/2014/main" id="{00000000-0008-0000-1A00-000068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5" name="CasellaDiTesto 104">
          <a:extLst>
            <a:ext uri="{FF2B5EF4-FFF2-40B4-BE49-F238E27FC236}">
              <a16:creationId xmlns:a16="http://schemas.microsoft.com/office/drawing/2014/main" id="{00000000-0008-0000-1A00-000069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6" name="CasellaDiTesto 105">
          <a:extLst>
            <a:ext uri="{FF2B5EF4-FFF2-40B4-BE49-F238E27FC236}">
              <a16:creationId xmlns:a16="http://schemas.microsoft.com/office/drawing/2014/main" id="{00000000-0008-0000-1A00-00006A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7" name="CasellaDiTesto 106">
          <a:extLst>
            <a:ext uri="{FF2B5EF4-FFF2-40B4-BE49-F238E27FC236}">
              <a16:creationId xmlns:a16="http://schemas.microsoft.com/office/drawing/2014/main" id="{00000000-0008-0000-1A00-00006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8" name="CasellaDiTesto 107">
          <a:extLst>
            <a:ext uri="{FF2B5EF4-FFF2-40B4-BE49-F238E27FC236}">
              <a16:creationId xmlns:a16="http://schemas.microsoft.com/office/drawing/2014/main" id="{00000000-0008-0000-1A00-00006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323850</xdr:colOff>
      <xdr:row>105</xdr:row>
      <xdr:rowOff>57150</xdr:rowOff>
    </xdr:to>
    <xdr:sp macro="" textlink="">
      <xdr:nvSpPr>
        <xdr:cNvPr id="110" name="CasellaDiTesto 109">
          <a:extLst>
            <a:ext uri="{FF2B5EF4-FFF2-40B4-BE49-F238E27FC236}">
              <a16:creationId xmlns:a16="http://schemas.microsoft.com/office/drawing/2014/main" id="{00000000-0008-0000-1A00-00006E000000}"/>
            </a:ext>
          </a:extLst>
        </xdr:cNvPr>
        <xdr:cNvSpPr txBox="1"/>
      </xdr:nvSpPr>
      <xdr:spPr>
        <a:xfrm>
          <a:off x="47625" y="380998"/>
          <a:ext cx="5114925" cy="19592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1" name="CasellaDiTesto 110">
          <a:extLst>
            <a:ext uri="{FF2B5EF4-FFF2-40B4-BE49-F238E27FC236}">
              <a16:creationId xmlns:a16="http://schemas.microsoft.com/office/drawing/2014/main" id="{00000000-0008-0000-1A00-00006F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2" name="CasellaDiTesto 111">
          <a:extLst>
            <a:ext uri="{FF2B5EF4-FFF2-40B4-BE49-F238E27FC236}">
              <a16:creationId xmlns:a16="http://schemas.microsoft.com/office/drawing/2014/main" id="{00000000-0008-0000-1A00-000070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3" name="CasellaDiTesto 112">
          <a:extLst>
            <a:ext uri="{FF2B5EF4-FFF2-40B4-BE49-F238E27FC236}">
              <a16:creationId xmlns:a16="http://schemas.microsoft.com/office/drawing/2014/main" id="{00000000-0008-0000-1A00-000071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4" name="CasellaDiTesto 113">
          <a:extLst>
            <a:ext uri="{FF2B5EF4-FFF2-40B4-BE49-F238E27FC236}">
              <a16:creationId xmlns:a16="http://schemas.microsoft.com/office/drawing/2014/main" id="{00000000-0008-0000-1A00-000072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5" name="CasellaDiTesto 114">
          <a:extLst>
            <a:ext uri="{FF2B5EF4-FFF2-40B4-BE49-F238E27FC236}">
              <a16:creationId xmlns:a16="http://schemas.microsoft.com/office/drawing/2014/main" id="{00000000-0008-0000-1A00-00007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6" name="CasellaDiTesto 115">
          <a:extLst>
            <a:ext uri="{FF2B5EF4-FFF2-40B4-BE49-F238E27FC236}">
              <a16:creationId xmlns:a16="http://schemas.microsoft.com/office/drawing/2014/main" id="{00000000-0008-0000-1A00-00007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47626</xdr:colOff>
      <xdr:row>2</xdr:row>
      <xdr:rowOff>38097</xdr:rowOff>
    </xdr:from>
    <xdr:to>
      <xdr:col>8</xdr:col>
      <xdr:colOff>219076</xdr:colOff>
      <xdr:row>107</xdr:row>
      <xdr:rowOff>19050</xdr:rowOff>
    </xdr:to>
    <xdr:sp macro="" textlink="">
      <xdr:nvSpPr>
        <xdr:cNvPr id="117" name="CasellaDiTesto 116">
          <a:extLst>
            <a:ext uri="{FF2B5EF4-FFF2-40B4-BE49-F238E27FC236}">
              <a16:creationId xmlns:a16="http://schemas.microsoft.com/office/drawing/2014/main" id="{00000000-0008-0000-1A00-000075000000}"/>
            </a:ext>
          </a:extLst>
        </xdr:cNvPr>
        <xdr:cNvSpPr txBox="1"/>
      </xdr:nvSpPr>
      <xdr:spPr>
        <a:xfrm>
          <a:off x="47626" y="380997"/>
          <a:ext cx="5010150" cy="19897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18" name="CasellaDiTesto 117">
          <a:extLst>
            <a:ext uri="{FF2B5EF4-FFF2-40B4-BE49-F238E27FC236}">
              <a16:creationId xmlns:a16="http://schemas.microsoft.com/office/drawing/2014/main" id="{00000000-0008-0000-1A00-000076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19" name="CasellaDiTesto 118">
          <a:extLst>
            <a:ext uri="{FF2B5EF4-FFF2-40B4-BE49-F238E27FC236}">
              <a16:creationId xmlns:a16="http://schemas.microsoft.com/office/drawing/2014/main" id="{00000000-0008-0000-1A00-000077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0" name="CasellaDiTesto 119">
          <a:extLst>
            <a:ext uri="{FF2B5EF4-FFF2-40B4-BE49-F238E27FC236}">
              <a16:creationId xmlns:a16="http://schemas.microsoft.com/office/drawing/2014/main" id="{00000000-0008-0000-1A00-000078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1" name="CasellaDiTesto 120">
          <a:extLst>
            <a:ext uri="{FF2B5EF4-FFF2-40B4-BE49-F238E27FC236}">
              <a16:creationId xmlns:a16="http://schemas.microsoft.com/office/drawing/2014/main" id="{00000000-0008-0000-1A00-000079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2" name="CasellaDiTesto 121">
          <a:extLst>
            <a:ext uri="{FF2B5EF4-FFF2-40B4-BE49-F238E27FC236}">
              <a16:creationId xmlns:a16="http://schemas.microsoft.com/office/drawing/2014/main" id="{00000000-0008-0000-1A00-00007A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3" name="CasellaDiTesto 122">
          <a:extLst>
            <a:ext uri="{FF2B5EF4-FFF2-40B4-BE49-F238E27FC236}">
              <a16:creationId xmlns:a16="http://schemas.microsoft.com/office/drawing/2014/main" id="{00000000-0008-0000-1A00-00007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4" name="CasellaDiTesto 123">
          <a:extLst>
            <a:ext uri="{FF2B5EF4-FFF2-40B4-BE49-F238E27FC236}">
              <a16:creationId xmlns:a16="http://schemas.microsoft.com/office/drawing/2014/main" id="{00000000-0008-0000-1A00-00007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47626</xdr:colOff>
      <xdr:row>2</xdr:row>
      <xdr:rowOff>38101</xdr:rowOff>
    </xdr:from>
    <xdr:to>
      <xdr:col>8</xdr:col>
      <xdr:colOff>123826</xdr:colOff>
      <xdr:row>106</xdr:row>
      <xdr:rowOff>104776</xdr:rowOff>
    </xdr:to>
    <xdr:sp macro="" textlink="">
      <xdr:nvSpPr>
        <xdr:cNvPr id="125" name="CasellaDiTesto 124">
          <a:extLst>
            <a:ext uri="{FF2B5EF4-FFF2-40B4-BE49-F238E27FC236}">
              <a16:creationId xmlns:a16="http://schemas.microsoft.com/office/drawing/2014/main" id="{00000000-0008-0000-1A00-00007D000000}"/>
            </a:ext>
          </a:extLst>
        </xdr:cNvPr>
        <xdr:cNvSpPr txBox="1"/>
      </xdr:nvSpPr>
      <xdr:spPr>
        <a:xfrm>
          <a:off x="47626" y="381001"/>
          <a:ext cx="4914900" cy="19812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7" name="CasellaDiTesto 126">
          <a:extLst>
            <a:ext uri="{FF2B5EF4-FFF2-40B4-BE49-F238E27FC236}">
              <a16:creationId xmlns:a16="http://schemas.microsoft.com/office/drawing/2014/main" id="{00000000-0008-0000-1A00-00007F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8" name="CasellaDiTesto 127">
          <a:extLst>
            <a:ext uri="{FF2B5EF4-FFF2-40B4-BE49-F238E27FC236}">
              <a16:creationId xmlns:a16="http://schemas.microsoft.com/office/drawing/2014/main" id="{00000000-0008-0000-1A00-000080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9" name="CasellaDiTesto 128">
          <a:extLst>
            <a:ext uri="{FF2B5EF4-FFF2-40B4-BE49-F238E27FC236}">
              <a16:creationId xmlns:a16="http://schemas.microsoft.com/office/drawing/2014/main" id="{00000000-0008-0000-1A00-000081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0" name="CasellaDiTesto 129">
          <a:extLst>
            <a:ext uri="{FF2B5EF4-FFF2-40B4-BE49-F238E27FC236}">
              <a16:creationId xmlns:a16="http://schemas.microsoft.com/office/drawing/2014/main" id="{00000000-0008-0000-1A00-000082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1" name="CasellaDiTesto 130">
          <a:extLst>
            <a:ext uri="{FF2B5EF4-FFF2-40B4-BE49-F238E27FC236}">
              <a16:creationId xmlns:a16="http://schemas.microsoft.com/office/drawing/2014/main" id="{00000000-0008-0000-1A00-00008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2" name="CasellaDiTesto 131">
          <a:extLst>
            <a:ext uri="{FF2B5EF4-FFF2-40B4-BE49-F238E27FC236}">
              <a16:creationId xmlns:a16="http://schemas.microsoft.com/office/drawing/2014/main" id="{00000000-0008-0000-1A00-00008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57150</xdr:rowOff>
    </xdr:from>
    <xdr:to>
      <xdr:col>8</xdr:col>
      <xdr:colOff>381000</xdr:colOff>
      <xdr:row>107</xdr:row>
      <xdr:rowOff>66675</xdr:rowOff>
    </xdr:to>
    <xdr:sp macro="" textlink="">
      <xdr:nvSpPr>
        <xdr:cNvPr id="133" name="CasellaDiTesto 132">
          <a:extLst>
            <a:ext uri="{FF2B5EF4-FFF2-40B4-BE49-F238E27FC236}">
              <a16:creationId xmlns:a16="http://schemas.microsoft.com/office/drawing/2014/main" id="{00000000-0008-0000-1A00-000085000000}"/>
            </a:ext>
          </a:extLst>
        </xdr:cNvPr>
        <xdr:cNvSpPr txBox="1"/>
      </xdr:nvSpPr>
      <xdr:spPr>
        <a:xfrm>
          <a:off x="47625" y="400050"/>
          <a:ext cx="5172075" cy="1992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PARTITA DIFFICILE, LI CONOSCIAMO E SAPPIAMO CHE SARA' DURA.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SERVE L'APPROCCIO DA GRANDE SFIDA, QUESTI VOGLIONO ROMPERVI IL CULO RAGA. SE SBAGLIAMO L'APPROCCIO QUESTI CI DISOSSANO. PERCIO' NON REGALIAMO SPAZIO E TEMPO AD AVVERSARI CHE NON ASPETTANO ALTRO, PERCHE' RISCHIAMO DI COMPLICARCI LA VITA.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QUINDI DA QUANDO SI ESCE DA QUI PER IL RISCALDAMENTO, TESTA AL CAMPO, CATTIVERIA E GRINTA DA SUBITO. CONVINZIONE NEI NOSTRI MEZZI. MASSIMA ATTENZIONE AI PARTICOLARI. BISOGNA CRESCERE A LIVELLO DI PERSONALITA' ADESSO.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FORMAZIONE:  SAMU/ BONNI, FICCA, MEGLIO, BARBIO/ GUERRO, BIU, MERCA/ PALLA/ DEBIA, FILLO.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LE SOLITE COSE CHE IN PARTITE COSI VANNO CURATE. I DETTAGLI:</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NON VOGLIO CHE GIOCHIAMO PALLA CON LEGGEREZZA DIETRO OGGI SI SPAZZA NEL DUBBIO.</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COME SEMPRE SARANNO FONDAMENTALI LE SECONDE PALLE, E' UNA SITUAZIONE IN CUI ULTIMAMENTE NON SIAMO SUL PEZZO, NON FACCIAMOCI SORPRENDERE.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b="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dire nel riscaldamento: SERVE UN ATTEGGIAMENTO VINCENTE , SERVIRA' TANTA CORSA , SERVIRA' SEMPLICITA' MA SOPRATTUTTO SERVIRA' TESTA. NON CADIAMO IN PROVOCAZIONI, NON PROVOCHIAMO. DIMOSTRIAMO LA NOSTRA SUPERIORITA' SOPRATTUTTO OGGI NON CADIAMO IN ATTEGGIAMENTI DA PERDENTI, MA METTIAMO A DISPOSIZIONE DEI COMPAGNI IL NOSTRO MEGLIO, LA' FUORI FATE QUELLO CHE SAPETE MA FATELO AL MEGLIO CHE POTETE, DATE TUTTO E ANCHE DI PIU' SE NECESSARIO. ADESSO E' TEMPO DI CORRERE E DI DARE TUTTO SENZA ANSIE O TIMORI, QUELLI POSSONO SOLO FREGARCI. PERCIO' RESTATE SERENI, AIUTATEVI E LOTTATE SU TUTTE LE PALLE. SPUTATE L'ANIMA DAL PRIMO ALL'ULTIMO MINUTO, MANGIATE L'ERBA, LASCIATE MUSCOLI E POLMONI IN CAMPO E OTTERRETE QUELLO CHE MERITATE.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b="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CENTROCAMPO:  OGGI METTIAMO SUL PIATTO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DAI CENTROCAMPISTI  VOGLIO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VOGLIO SUPPORTO NELL'IMPOSTAZIONE, TOGLIENDO ANSIA AI DIFENSORI. </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WALL O MERCA  CHE SI ALTERNANO A BIU A PRENDERE PALLA, NON DANDO SEMPRE LO STESSO RIFERIMENTO AI LORO DISTRUTTORI DI GIOCO. GIOCATE SEMPLICI E VELOCI, PROPOSITIVI, CATTIVI, DISPOSTI AL SACRIFICIO IN RADDOPPIO PER AIUTARE I TERZINI IN CASO DI EVNTUALI SOVRAPPOSIZIONI. GIOCARE CON PASSAGGI PRECISI E CERCARE DI RIDURRE AL MINIMO GLI ERRORI IN DISIMPEGNO. </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CERCARE IL CENTRAVANTI ANCHE DI PRIMA, E SE C'E' L'OCCASIONE NELLA ZONA CIECA DELLA LORO DIFESA, FILLO CI ARRIVA.  ALTRIMENTI SI GESTISCE LA PALLA. </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 BAVA ALLA BOCCA COME SEMPRE. E' FONDAMENTALE NON PERDERE PALLE BANALI SOPRATTUTTO IN DISIMPEGNO SERVE PRECISIONE E VELOCITA' DI PENSIERO. VIETATO DORMIRE CON LA PALLA TRA I PIEDI OGGI. SE PRENDIAMO RIPARTENZE SI RISCHIA.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b="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ATTACCO:  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QUANDO INVECE LE ALI RESTANO LARGHE HANNO IL COMPITO DI DARE PROFONDITA'.</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I MOVIMENTI SONO SEMPRE QUELLI:  TERZINO CHE PUO' GIOCARE SULL'ALA DAVANTI A LUI O SUL CC. POI PUO' SOVRAPPORRE LUI O LA STESSA ALA ATTACCA LA PROFONDITA'. </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CALCI D'ANGOLO, BISOGNA ENTRARE CON CATTIVERIA</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MASSIMA CONVINZIONE SUI CALCI PIAZZATI E SUI CORNER RAGAZZI, POSSIAMO FARGLI MALE, A PATTO CHE ENTRIAMO SENZA PAURA E CON LA CONVINZIONE DI FAR GOL</a:t>
          </a:r>
        </a:p>
        <a:p>
          <a:pPr marL="0" marR="0" lvl="0" indent="0" defTabSz="914400" eaLnBrk="1" fontAlgn="auto" latinLnBrk="0" hangingPunct="1">
            <a:lnSpc>
              <a:spcPct val="100000"/>
            </a:lnSpc>
            <a:spcBef>
              <a:spcPts val="0"/>
            </a:spcBef>
            <a:spcAft>
              <a:spcPts val="0"/>
            </a:spcAft>
            <a:buClrTx/>
            <a:buSzTx/>
            <a:buFontTx/>
            <a:buNone/>
            <a:tabLst/>
            <a:defRPr/>
          </a:pPr>
          <a:endParaRPr lang="it-IT" sz="1100" b="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-RIGORI: MEGLIO/BARBIO</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-PUNIZIONI:MEGLIO</a:t>
          </a:r>
        </a:p>
        <a:p>
          <a:pPr marL="0" marR="0" lvl="0" indent="0" defTabSz="914400" eaLnBrk="1" fontAlgn="auto" latinLnBrk="0" hangingPunct="1">
            <a:lnSpc>
              <a:spcPct val="100000"/>
            </a:lnSpc>
            <a:spcBef>
              <a:spcPts val="0"/>
            </a:spcBef>
            <a:spcAft>
              <a:spcPts val="0"/>
            </a:spcAft>
            <a:buClrTx/>
            <a:buSzTx/>
            <a:buFontTx/>
            <a:buNone/>
            <a:tabLst/>
            <a:defRPr/>
          </a:pPr>
          <a:r>
            <a:rPr lang="it-IT" sz="1100" b="0" u="none" cap="small" baseline="0">
              <a:solidFill>
                <a:schemeClr val="dk1"/>
              </a:solidFill>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DAI ANDIAMO A DIVERTIRCI E A VINCERE.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FAVORE OLTRE LA META' CAMPO: SI PUO' PROVARE ANCHE  UNO-DUE E CAMBIO CAMPO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SOTTO: RICORDARE BORETTO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SOPRA: RICORDARE CHE LO SVARIONE E' SEMPRE DIETRO L'ANGOLO.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DIFFIDATI:  </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53" name="CasellaDiTesto 52">
          <a:extLst>
            <a:ext uri="{FF2B5EF4-FFF2-40B4-BE49-F238E27FC236}">
              <a16:creationId xmlns:a16="http://schemas.microsoft.com/office/drawing/2014/main" id="{00000000-0008-0000-1E00-000035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4" name="CasellaDiTesto 53">
          <a:extLst>
            <a:ext uri="{FF2B5EF4-FFF2-40B4-BE49-F238E27FC236}">
              <a16:creationId xmlns:a16="http://schemas.microsoft.com/office/drawing/2014/main" id="{00000000-0008-0000-1E00-000036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5" name="CasellaDiTesto 54">
          <a:extLst>
            <a:ext uri="{FF2B5EF4-FFF2-40B4-BE49-F238E27FC236}">
              <a16:creationId xmlns:a16="http://schemas.microsoft.com/office/drawing/2014/main" id="{00000000-0008-0000-1E00-000037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6" name="CasellaDiTesto 55">
          <a:extLst>
            <a:ext uri="{FF2B5EF4-FFF2-40B4-BE49-F238E27FC236}">
              <a16:creationId xmlns:a16="http://schemas.microsoft.com/office/drawing/2014/main" id="{00000000-0008-0000-1E00-00003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a:extLst>
            <a:ext uri="{FF2B5EF4-FFF2-40B4-BE49-F238E27FC236}">
              <a16:creationId xmlns:a16="http://schemas.microsoft.com/office/drawing/2014/main" id="{00000000-0008-0000-1E00-00003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a:extLst>
            <a:ext uri="{FF2B5EF4-FFF2-40B4-BE49-F238E27FC236}">
              <a16:creationId xmlns:a16="http://schemas.microsoft.com/office/drawing/2014/main" id="{00000000-0008-0000-1E00-00003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a:extLst>
            <a:ext uri="{FF2B5EF4-FFF2-40B4-BE49-F238E27FC236}">
              <a16:creationId xmlns:a16="http://schemas.microsoft.com/office/drawing/2014/main" id="{00000000-0008-0000-1E00-00003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a:extLst>
            <a:ext uri="{FF2B5EF4-FFF2-40B4-BE49-F238E27FC236}">
              <a16:creationId xmlns:a16="http://schemas.microsoft.com/office/drawing/2014/main" id="{00000000-0008-0000-1E00-00003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a:extLst>
            <a:ext uri="{FF2B5EF4-FFF2-40B4-BE49-F238E27FC236}">
              <a16:creationId xmlns:a16="http://schemas.microsoft.com/office/drawing/2014/main" id="{00000000-0008-0000-1E00-00003E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a:extLst>
            <a:ext uri="{FF2B5EF4-FFF2-40B4-BE49-F238E27FC236}">
              <a16:creationId xmlns:a16="http://schemas.microsoft.com/office/drawing/2014/main" id="{00000000-0008-0000-1E00-00003F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a:extLst>
            <a:ext uri="{FF2B5EF4-FFF2-40B4-BE49-F238E27FC236}">
              <a16:creationId xmlns:a16="http://schemas.microsoft.com/office/drawing/2014/main" id="{00000000-0008-0000-1E00-00004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a:extLst>
            <a:ext uri="{FF2B5EF4-FFF2-40B4-BE49-F238E27FC236}">
              <a16:creationId xmlns:a16="http://schemas.microsoft.com/office/drawing/2014/main" id="{00000000-0008-0000-1E00-00004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a:extLst>
            <a:ext uri="{FF2B5EF4-FFF2-40B4-BE49-F238E27FC236}">
              <a16:creationId xmlns:a16="http://schemas.microsoft.com/office/drawing/2014/main" id="{00000000-0008-0000-1E00-00004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a:extLst>
            <a:ext uri="{FF2B5EF4-FFF2-40B4-BE49-F238E27FC236}">
              <a16:creationId xmlns:a16="http://schemas.microsoft.com/office/drawing/2014/main" id="{00000000-0008-0000-1E00-00004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a:extLst>
            <a:ext uri="{FF2B5EF4-FFF2-40B4-BE49-F238E27FC236}">
              <a16:creationId xmlns:a16="http://schemas.microsoft.com/office/drawing/2014/main" id="{00000000-0008-0000-1E00-00004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70" name="CasellaDiTesto 69">
          <a:extLst>
            <a:ext uri="{FF2B5EF4-FFF2-40B4-BE49-F238E27FC236}">
              <a16:creationId xmlns:a16="http://schemas.microsoft.com/office/drawing/2014/main" id="{00000000-0008-0000-1E00-000046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71" name="CasellaDiTesto 70">
          <a:extLst>
            <a:ext uri="{FF2B5EF4-FFF2-40B4-BE49-F238E27FC236}">
              <a16:creationId xmlns:a16="http://schemas.microsoft.com/office/drawing/2014/main" id="{00000000-0008-0000-1E00-000047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72" name="CasellaDiTesto 71">
          <a:extLst>
            <a:ext uri="{FF2B5EF4-FFF2-40B4-BE49-F238E27FC236}">
              <a16:creationId xmlns:a16="http://schemas.microsoft.com/office/drawing/2014/main" id="{00000000-0008-0000-1E00-000048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3" name="CasellaDiTesto 72">
          <a:extLst>
            <a:ext uri="{FF2B5EF4-FFF2-40B4-BE49-F238E27FC236}">
              <a16:creationId xmlns:a16="http://schemas.microsoft.com/office/drawing/2014/main" id="{00000000-0008-0000-1E00-00004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4" name="CasellaDiTesto 73">
          <a:extLst>
            <a:ext uri="{FF2B5EF4-FFF2-40B4-BE49-F238E27FC236}">
              <a16:creationId xmlns:a16="http://schemas.microsoft.com/office/drawing/2014/main" id="{00000000-0008-0000-1E00-00004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5" name="CasellaDiTesto 74">
          <a:extLst>
            <a:ext uri="{FF2B5EF4-FFF2-40B4-BE49-F238E27FC236}">
              <a16:creationId xmlns:a16="http://schemas.microsoft.com/office/drawing/2014/main" id="{00000000-0008-0000-1E00-00004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6" name="CasellaDiTesto 75">
          <a:extLst>
            <a:ext uri="{FF2B5EF4-FFF2-40B4-BE49-F238E27FC236}">
              <a16:creationId xmlns:a16="http://schemas.microsoft.com/office/drawing/2014/main" id="{00000000-0008-0000-1E00-00004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7" name="CasellaDiTesto 76">
          <a:extLst>
            <a:ext uri="{FF2B5EF4-FFF2-40B4-BE49-F238E27FC236}">
              <a16:creationId xmlns:a16="http://schemas.microsoft.com/office/drawing/2014/main" id="{00000000-0008-0000-1E00-00004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79" name="CasellaDiTesto 78">
          <a:extLst>
            <a:ext uri="{FF2B5EF4-FFF2-40B4-BE49-F238E27FC236}">
              <a16:creationId xmlns:a16="http://schemas.microsoft.com/office/drawing/2014/main" id="{00000000-0008-0000-1E00-00004F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80" name="CasellaDiTesto 79">
          <a:extLst>
            <a:ext uri="{FF2B5EF4-FFF2-40B4-BE49-F238E27FC236}">
              <a16:creationId xmlns:a16="http://schemas.microsoft.com/office/drawing/2014/main" id="{00000000-0008-0000-1E00-000050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1" name="CasellaDiTesto 80">
          <a:extLst>
            <a:ext uri="{FF2B5EF4-FFF2-40B4-BE49-F238E27FC236}">
              <a16:creationId xmlns:a16="http://schemas.microsoft.com/office/drawing/2014/main" id="{00000000-0008-0000-1E00-00005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2" name="CasellaDiTesto 81">
          <a:extLst>
            <a:ext uri="{FF2B5EF4-FFF2-40B4-BE49-F238E27FC236}">
              <a16:creationId xmlns:a16="http://schemas.microsoft.com/office/drawing/2014/main" id="{00000000-0008-0000-1E00-00005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3" name="CasellaDiTesto 82">
          <a:extLst>
            <a:ext uri="{FF2B5EF4-FFF2-40B4-BE49-F238E27FC236}">
              <a16:creationId xmlns:a16="http://schemas.microsoft.com/office/drawing/2014/main" id="{00000000-0008-0000-1E00-00005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4" name="CasellaDiTesto 83">
          <a:extLst>
            <a:ext uri="{FF2B5EF4-FFF2-40B4-BE49-F238E27FC236}">
              <a16:creationId xmlns:a16="http://schemas.microsoft.com/office/drawing/2014/main" id="{00000000-0008-0000-1E00-00005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5" name="CasellaDiTesto 84">
          <a:extLst>
            <a:ext uri="{FF2B5EF4-FFF2-40B4-BE49-F238E27FC236}">
              <a16:creationId xmlns:a16="http://schemas.microsoft.com/office/drawing/2014/main" id="{00000000-0008-0000-1E00-00005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87" name="CasellaDiTesto 86">
          <a:extLst>
            <a:ext uri="{FF2B5EF4-FFF2-40B4-BE49-F238E27FC236}">
              <a16:creationId xmlns:a16="http://schemas.microsoft.com/office/drawing/2014/main" id="{00000000-0008-0000-1E00-000057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88" name="CasellaDiTesto 87">
          <a:extLst>
            <a:ext uri="{FF2B5EF4-FFF2-40B4-BE49-F238E27FC236}">
              <a16:creationId xmlns:a16="http://schemas.microsoft.com/office/drawing/2014/main" id="{00000000-0008-0000-1E00-000058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89" name="CasellaDiTesto 88">
          <a:extLst>
            <a:ext uri="{FF2B5EF4-FFF2-40B4-BE49-F238E27FC236}">
              <a16:creationId xmlns:a16="http://schemas.microsoft.com/office/drawing/2014/main" id="{00000000-0008-0000-1E00-000059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0" name="CasellaDiTesto 89">
          <a:extLst>
            <a:ext uri="{FF2B5EF4-FFF2-40B4-BE49-F238E27FC236}">
              <a16:creationId xmlns:a16="http://schemas.microsoft.com/office/drawing/2014/main" id="{00000000-0008-0000-1E00-00005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1" name="CasellaDiTesto 90">
          <a:extLst>
            <a:ext uri="{FF2B5EF4-FFF2-40B4-BE49-F238E27FC236}">
              <a16:creationId xmlns:a16="http://schemas.microsoft.com/office/drawing/2014/main" id="{00000000-0008-0000-1E00-00005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2" name="CasellaDiTesto 91">
          <a:extLst>
            <a:ext uri="{FF2B5EF4-FFF2-40B4-BE49-F238E27FC236}">
              <a16:creationId xmlns:a16="http://schemas.microsoft.com/office/drawing/2014/main" id="{00000000-0008-0000-1E00-00005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3" name="CasellaDiTesto 92">
          <a:extLst>
            <a:ext uri="{FF2B5EF4-FFF2-40B4-BE49-F238E27FC236}">
              <a16:creationId xmlns:a16="http://schemas.microsoft.com/office/drawing/2014/main" id="{00000000-0008-0000-1E00-00005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4" name="CasellaDiTesto 93">
          <a:extLst>
            <a:ext uri="{FF2B5EF4-FFF2-40B4-BE49-F238E27FC236}">
              <a16:creationId xmlns:a16="http://schemas.microsoft.com/office/drawing/2014/main" id="{00000000-0008-0000-1E00-00005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96" name="CasellaDiTesto 95">
          <a:extLst>
            <a:ext uri="{FF2B5EF4-FFF2-40B4-BE49-F238E27FC236}">
              <a16:creationId xmlns:a16="http://schemas.microsoft.com/office/drawing/2014/main" id="{00000000-0008-0000-1E00-000060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97" name="CasellaDiTesto 96">
          <a:extLst>
            <a:ext uri="{FF2B5EF4-FFF2-40B4-BE49-F238E27FC236}">
              <a16:creationId xmlns:a16="http://schemas.microsoft.com/office/drawing/2014/main" id="{00000000-0008-0000-1E00-000061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8" name="CasellaDiTesto 97">
          <a:extLst>
            <a:ext uri="{FF2B5EF4-FFF2-40B4-BE49-F238E27FC236}">
              <a16:creationId xmlns:a16="http://schemas.microsoft.com/office/drawing/2014/main" id="{00000000-0008-0000-1E00-00006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9" name="CasellaDiTesto 98">
          <a:extLst>
            <a:ext uri="{FF2B5EF4-FFF2-40B4-BE49-F238E27FC236}">
              <a16:creationId xmlns:a16="http://schemas.microsoft.com/office/drawing/2014/main" id="{00000000-0008-0000-1E00-00006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0" name="CasellaDiTesto 99">
          <a:extLst>
            <a:ext uri="{FF2B5EF4-FFF2-40B4-BE49-F238E27FC236}">
              <a16:creationId xmlns:a16="http://schemas.microsoft.com/office/drawing/2014/main" id="{00000000-0008-0000-1E00-00006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1" name="CasellaDiTesto 100">
          <a:extLst>
            <a:ext uri="{FF2B5EF4-FFF2-40B4-BE49-F238E27FC236}">
              <a16:creationId xmlns:a16="http://schemas.microsoft.com/office/drawing/2014/main" id="{00000000-0008-0000-1E00-00006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2" name="CasellaDiTesto 101">
          <a:extLst>
            <a:ext uri="{FF2B5EF4-FFF2-40B4-BE49-F238E27FC236}">
              <a16:creationId xmlns:a16="http://schemas.microsoft.com/office/drawing/2014/main" id="{00000000-0008-0000-1E00-00006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04" name="CasellaDiTesto 103">
          <a:extLst>
            <a:ext uri="{FF2B5EF4-FFF2-40B4-BE49-F238E27FC236}">
              <a16:creationId xmlns:a16="http://schemas.microsoft.com/office/drawing/2014/main" id="{00000000-0008-0000-1E00-000068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05" name="CasellaDiTesto 104">
          <a:extLst>
            <a:ext uri="{FF2B5EF4-FFF2-40B4-BE49-F238E27FC236}">
              <a16:creationId xmlns:a16="http://schemas.microsoft.com/office/drawing/2014/main" id="{00000000-0008-0000-1E00-000069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06" name="CasellaDiTesto 105">
          <a:extLst>
            <a:ext uri="{FF2B5EF4-FFF2-40B4-BE49-F238E27FC236}">
              <a16:creationId xmlns:a16="http://schemas.microsoft.com/office/drawing/2014/main" id="{00000000-0008-0000-1E00-00006A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7" name="CasellaDiTesto 106">
          <a:extLst>
            <a:ext uri="{FF2B5EF4-FFF2-40B4-BE49-F238E27FC236}">
              <a16:creationId xmlns:a16="http://schemas.microsoft.com/office/drawing/2014/main" id="{00000000-0008-0000-1E00-00006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8" name="CasellaDiTesto 107">
          <a:extLst>
            <a:ext uri="{FF2B5EF4-FFF2-40B4-BE49-F238E27FC236}">
              <a16:creationId xmlns:a16="http://schemas.microsoft.com/office/drawing/2014/main" id="{00000000-0008-0000-1E00-00006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9" name="CasellaDiTesto 108">
          <a:extLst>
            <a:ext uri="{FF2B5EF4-FFF2-40B4-BE49-F238E27FC236}">
              <a16:creationId xmlns:a16="http://schemas.microsoft.com/office/drawing/2014/main" id="{00000000-0008-0000-1E00-00006D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0" name="CasellaDiTesto 109">
          <a:extLst>
            <a:ext uri="{FF2B5EF4-FFF2-40B4-BE49-F238E27FC236}">
              <a16:creationId xmlns:a16="http://schemas.microsoft.com/office/drawing/2014/main" id="{00000000-0008-0000-1E00-00006E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1" name="CasellaDiTesto 110">
          <a:extLst>
            <a:ext uri="{FF2B5EF4-FFF2-40B4-BE49-F238E27FC236}">
              <a16:creationId xmlns:a16="http://schemas.microsoft.com/office/drawing/2014/main" id="{00000000-0008-0000-1E00-00006F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3" name="CasellaDiTesto 112">
          <a:extLst>
            <a:ext uri="{FF2B5EF4-FFF2-40B4-BE49-F238E27FC236}">
              <a16:creationId xmlns:a16="http://schemas.microsoft.com/office/drawing/2014/main" id="{00000000-0008-0000-1E00-000071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4" name="CasellaDiTesto 113">
          <a:extLst>
            <a:ext uri="{FF2B5EF4-FFF2-40B4-BE49-F238E27FC236}">
              <a16:creationId xmlns:a16="http://schemas.microsoft.com/office/drawing/2014/main" id="{00000000-0008-0000-1E00-000072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5" name="CasellaDiTesto 114">
          <a:extLst>
            <a:ext uri="{FF2B5EF4-FFF2-40B4-BE49-F238E27FC236}">
              <a16:creationId xmlns:a16="http://schemas.microsoft.com/office/drawing/2014/main" id="{00000000-0008-0000-1E00-00007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6" name="CasellaDiTesto 115">
          <a:extLst>
            <a:ext uri="{FF2B5EF4-FFF2-40B4-BE49-F238E27FC236}">
              <a16:creationId xmlns:a16="http://schemas.microsoft.com/office/drawing/2014/main" id="{00000000-0008-0000-1E00-00007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7" name="CasellaDiTesto 116">
          <a:extLst>
            <a:ext uri="{FF2B5EF4-FFF2-40B4-BE49-F238E27FC236}">
              <a16:creationId xmlns:a16="http://schemas.microsoft.com/office/drawing/2014/main" id="{00000000-0008-0000-1E00-000075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8" name="CasellaDiTesto 117">
          <a:extLst>
            <a:ext uri="{FF2B5EF4-FFF2-40B4-BE49-F238E27FC236}">
              <a16:creationId xmlns:a16="http://schemas.microsoft.com/office/drawing/2014/main" id="{00000000-0008-0000-1E00-000076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9" name="CasellaDiTesto 118">
          <a:extLst>
            <a:ext uri="{FF2B5EF4-FFF2-40B4-BE49-F238E27FC236}">
              <a16:creationId xmlns:a16="http://schemas.microsoft.com/office/drawing/2014/main" id="{00000000-0008-0000-1E00-000077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20" name="CasellaDiTesto 119">
          <a:extLst>
            <a:ext uri="{FF2B5EF4-FFF2-40B4-BE49-F238E27FC236}">
              <a16:creationId xmlns:a16="http://schemas.microsoft.com/office/drawing/2014/main" id="{00000000-0008-0000-1E00-000078000000}"/>
            </a:ext>
          </a:extLst>
        </xdr:cNvPr>
        <xdr:cNvSpPr txBox="1"/>
      </xdr:nvSpPr>
      <xdr:spPr>
        <a:xfrm>
          <a:off x="47625" y="380997"/>
          <a:ext cx="5153025" cy="1759267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21" name="CasellaDiTesto 120">
          <a:extLst>
            <a:ext uri="{FF2B5EF4-FFF2-40B4-BE49-F238E27FC236}">
              <a16:creationId xmlns:a16="http://schemas.microsoft.com/office/drawing/2014/main" id="{00000000-0008-0000-1E00-000079000000}"/>
            </a:ext>
          </a:extLst>
        </xdr:cNvPr>
        <xdr:cNvSpPr txBox="1"/>
      </xdr:nvSpPr>
      <xdr:spPr>
        <a:xfrm>
          <a:off x="47625" y="380998"/>
          <a:ext cx="5153025" cy="1666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22" name="CasellaDiTesto 121">
          <a:extLst>
            <a:ext uri="{FF2B5EF4-FFF2-40B4-BE49-F238E27FC236}">
              <a16:creationId xmlns:a16="http://schemas.microsoft.com/office/drawing/2014/main" id="{00000000-0008-0000-1E00-00007A000000}"/>
            </a:ext>
          </a:extLst>
        </xdr:cNvPr>
        <xdr:cNvSpPr txBox="1"/>
      </xdr:nvSpPr>
      <xdr:spPr>
        <a:xfrm>
          <a:off x="47625" y="380998"/>
          <a:ext cx="5153025" cy="15544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3" name="CasellaDiTesto 122">
          <a:extLst>
            <a:ext uri="{FF2B5EF4-FFF2-40B4-BE49-F238E27FC236}">
              <a16:creationId xmlns:a16="http://schemas.microsoft.com/office/drawing/2014/main" id="{00000000-0008-0000-1E00-00007B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4" name="CasellaDiTesto 123">
          <a:extLst>
            <a:ext uri="{FF2B5EF4-FFF2-40B4-BE49-F238E27FC236}">
              <a16:creationId xmlns:a16="http://schemas.microsoft.com/office/drawing/2014/main" id="{00000000-0008-0000-1E00-00007C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5" name="CasellaDiTesto 124">
          <a:extLst>
            <a:ext uri="{FF2B5EF4-FFF2-40B4-BE49-F238E27FC236}">
              <a16:creationId xmlns:a16="http://schemas.microsoft.com/office/drawing/2014/main" id="{00000000-0008-0000-1E00-00007D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6" name="CasellaDiTesto 125">
          <a:extLst>
            <a:ext uri="{FF2B5EF4-FFF2-40B4-BE49-F238E27FC236}">
              <a16:creationId xmlns:a16="http://schemas.microsoft.com/office/drawing/2014/main" id="{00000000-0008-0000-1E00-00007E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7" name="CasellaDiTesto 126">
          <a:extLst>
            <a:ext uri="{FF2B5EF4-FFF2-40B4-BE49-F238E27FC236}">
              <a16:creationId xmlns:a16="http://schemas.microsoft.com/office/drawing/2014/main" id="{00000000-0008-0000-1E00-00007F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29" name="CasellaDiTesto 128">
          <a:extLst>
            <a:ext uri="{FF2B5EF4-FFF2-40B4-BE49-F238E27FC236}">
              <a16:creationId xmlns:a16="http://schemas.microsoft.com/office/drawing/2014/main" id="{00000000-0008-0000-1E00-000081000000}"/>
            </a:ext>
          </a:extLst>
        </xdr:cNvPr>
        <xdr:cNvSpPr txBox="1"/>
      </xdr:nvSpPr>
      <xdr:spPr>
        <a:xfrm>
          <a:off x="47625" y="380998"/>
          <a:ext cx="5153025" cy="181165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30" name="CasellaDiTesto 129">
          <a:extLst>
            <a:ext uri="{FF2B5EF4-FFF2-40B4-BE49-F238E27FC236}">
              <a16:creationId xmlns:a16="http://schemas.microsoft.com/office/drawing/2014/main" id="{00000000-0008-0000-1E00-000082000000}"/>
            </a:ext>
          </a:extLst>
        </xdr:cNvPr>
        <xdr:cNvSpPr txBox="1"/>
      </xdr:nvSpPr>
      <xdr:spPr>
        <a:xfrm>
          <a:off x="47625" y="380999"/>
          <a:ext cx="5153025" cy="123539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1" name="CasellaDiTesto 130">
          <a:extLst>
            <a:ext uri="{FF2B5EF4-FFF2-40B4-BE49-F238E27FC236}">
              <a16:creationId xmlns:a16="http://schemas.microsoft.com/office/drawing/2014/main" id="{00000000-0008-0000-1E00-000083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2" name="CasellaDiTesto 131">
          <a:extLst>
            <a:ext uri="{FF2B5EF4-FFF2-40B4-BE49-F238E27FC236}">
              <a16:creationId xmlns:a16="http://schemas.microsoft.com/office/drawing/2014/main" id="{00000000-0008-0000-1E00-000084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3" name="CasellaDiTesto 132">
          <a:extLst>
            <a:ext uri="{FF2B5EF4-FFF2-40B4-BE49-F238E27FC236}">
              <a16:creationId xmlns:a16="http://schemas.microsoft.com/office/drawing/2014/main" id="{00000000-0008-0000-1E00-000085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4" name="CasellaDiTesto 133">
          <a:extLst>
            <a:ext uri="{FF2B5EF4-FFF2-40B4-BE49-F238E27FC236}">
              <a16:creationId xmlns:a16="http://schemas.microsoft.com/office/drawing/2014/main" id="{00000000-0008-0000-1E00-000086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5" name="CasellaDiTesto 134">
          <a:extLst>
            <a:ext uri="{FF2B5EF4-FFF2-40B4-BE49-F238E27FC236}">
              <a16:creationId xmlns:a16="http://schemas.microsoft.com/office/drawing/2014/main" id="{00000000-0008-0000-1E00-000087000000}"/>
            </a:ext>
          </a:extLst>
        </xdr:cNvPr>
        <xdr:cNvSpPr txBox="1"/>
      </xdr:nvSpPr>
      <xdr:spPr>
        <a:xfrm>
          <a:off x="47625" y="381000"/>
          <a:ext cx="5153025" cy="10972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122</xdr:row>
      <xdr:rowOff>59531</xdr:rowOff>
    </xdr:to>
    <xdr:sp macro="" textlink="">
      <xdr:nvSpPr>
        <xdr:cNvPr id="136" name="CasellaDiTesto 135">
          <a:extLst>
            <a:ext uri="{FF2B5EF4-FFF2-40B4-BE49-F238E27FC236}">
              <a16:creationId xmlns:a16="http://schemas.microsoft.com/office/drawing/2014/main" id="{00000000-0008-0000-1E00-000088000000}"/>
            </a:ext>
          </a:extLst>
        </xdr:cNvPr>
        <xdr:cNvSpPr txBox="1"/>
      </xdr:nvSpPr>
      <xdr:spPr>
        <a:xfrm>
          <a:off x="47625" y="371476"/>
          <a:ext cx="5131594" cy="200239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4 PARTITE ALLA FINE DEL GIRONE. QUESTA E' MOLTO DIFFICILE, DA PRENDERE CON LE MOLLE. PER VIA DEGLI INFORTUNATI E DELLA CONDIZIONE FISICA  E' UNA PARTITA CHE NASCONDE MOLTE MOLTE DIFFICOLTA.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SERVE APPROCCIO DIVERSO RISPETTO AD OPPSEN, DOVE ERAVAMO MOLLI.  CATTIVERIA E GRINTA DA SUBITO. CONVINZIONE NEI NOSTRI MEZZI. MASSIMA ATTENZIONE AI PARTICOLARI.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BISOGNA CRESCERE A LIVELLO DI PERSONALITA' ADESSO.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SIAMO PRATICAMENTE CONTATI C'E' DA STRINGERE I DENTI</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FORMAZIONE:  SAMU/ BONNI, CAME, MEGLIO, BARBIO/FILLO, GUERRO, MERCA, AGNE/ DEBIA, COPPOLA.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LE SOLITE COSE CHE IN PARTITE COSI VANNO CURATE. I DETTAGLI: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NON VOGLIO CHE GIOCHIAMO PALLA CON LEGGEREZZA DIETRO OGGI SI SPAZZA NEL DUBBIO.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COME SEMPRE SARANNO FONDAMENTALI LE SECONDE PALLE, E' UNA SITUAZIONE IN CUI ULTIMAMENTE NON SIAMO SUL PEZZO, NON FACCIAMOCI SORPRENDERE.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dire nel riscaldamento: SERVE UN ATTEGGIAMENTO VINCENTE , SERVIRA' TANTA CORSA , SERVIRA' SEMPLICITA' MA SOPRATTUTTO SERVIRA' TESTA. NON CADIAMO IN PROVOCAZIONI, NON PROVOCHIAMO. DIMOSTRIAMO LA NOSTRA SUPERIORITA' SOPRATTUTTO OGGI NON CADIAMO IN ATTEGGIAMENTI DA PERDENTI, MA METTIAMO A DISPOSIZIONE DEI COMPAGNI IL NOSTRO MEGLIO, LA' FUORI FATE QUELLO CHE SAPETE MA FATELO AL MEGLIO CHE POTETE, DATE TUTTO E ANCHE DI PIU' SE NECESSARIO. ADESSO E' TEMPO DI CORRERE E DI DARE TUTTO SENZA ANSIE O TIMORI, QUELLI POSSONO SOLO FREGARCI. PERCIO' RESTATE SERENI, AIUTATEVI E LOTTATE SU TUTTE LE PALLE. SPUTATE L'ANIMA DAL PRIMO ALL'ULTIMO MINUTO, MANGIATE L'ERBA, LASCIATE MUSCOLI E POLMONI IN CAMPO E OTTERRETE QUELLO CHE MERITATE.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CENTROCAMPO:  DAI CENTROCAMPISTI  VOGLIO PULIZIA, GEOMETRIA E SERENITA', SPAZI APERTI CON UN TOCCO, CERCHIAMO LA SUPERIORITA' SULLE FASCE CON APERTURE VELOCI, VOGLIO SUPPORTO NELL'IMPOSTAZIONE, TOGLIENDO ANSIA AI DIFENSORI, MA NON VENIRE BASSI A PRENDER PALLA.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LE ALI APERTE IN POSSESSO MENTRE IN NON POSSESSO  STRINGERANNO UNA DECINA DI METRI DENTRO IL CAMPO PER NON LASCIARE LA SUPERIORITA' A LORO CON LE MEZZE.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FONDAMENTALE MANTENERE LE DISTANZE TRA I REPARTI E IN COPERTURA.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FONDAMENTALE NON PERDERE PALLE BANALI SOPRATTUTTO IN DISIMPEGNO SERVE PRECISIONE. PROVIAMO IL CAMBIO CAMPO PER SFRUTTARE LE ALI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OGGI SONO LE ALI, O MEGLIO LE CATENE LATERALI TERZINO-ESTERNO CHE POSSONO FARCI FARE LA DIFFERENZA: LI VA CERCATA LA SOVRAPPOSIZIONE, POSSIBILMENTE ARRIVANDO AL CROSS DA FONDO CAMPO PER LE DUE PUNTE.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 MOVIMENTI SONO I SOLITI: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GIOCARE VELOCI ANCHE DI PRIMA, SE C'E' L'OCCASIONE NELLA ZONA CIECA DELLA LORO DIFESA, PER IL TAGLIO DELLE DUE ALI VERSO LA PORTA.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ALA CHE VIENE INCONTRO E ENTRA NEL CAMPO, GIOCATA A MURO SU PUNTA E FILTRANTE O CAMBIO CAMPO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GIOCATA PER PUNTA CHE CERCA L'APPOGGIO PER CHI GLI E' VICINO.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 ALI CHE ENTRANO IN CAMPO E PUNTE CHE SCAPPANO.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ATTACCO:  AGNE E DEBIA FATE SALIRE LA SQUADRA, TENERE PALLA E PRENDERE METRI E GUADAGNARE PUNIZIONI. TRANQUILLI PERCHE LA TUA OCCASIONE LO SAI CHE TI CAPITERA'. QUESTA L'IDEA DI GIOCO CHE VORREI PROVASSIMO OGGI.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LA LORO DIFESA E' STATICA CHE VA IN DIFFICOLTA' SUI CALCI PIAZZATIIN GENERALE OGGI BISOGNA GIOCARE SEMPLICI E NON LEZIOSI, E' MENO SPETTACOLARE FORSE MA RENDE DI PIU. E TIRATE, NEGLI ULTIMI 20/25 METRI VOGLIO IL DRIBBLING SENZA PAURA E LA FINALIZZAZIONE VELOCE CHE SIA L'APERTURA PER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CALCI D'ANGOLO, BISOGNA ENTRARE CON CATTIVERIA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MASSIMA CONVINZIONE SUI CALCI PIAZZATI E SUI CORNER RAGAZZI, POSSIAMO FARGLI MALE, A PATTO CHE ENTRIAMO SENZA PAURA E CON LA CONVINZIONE DI FAR GOL</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-RIGORI: MEGLIO/BARBIO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-PUNIZIONI:MEGLIO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DAI ANDIAMO A DIVERTIRCI E A VINCERE.</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RIMESSE LATERALI A FAVORE OLTRE LA META' CAMPO: SI PUO' PROVARE ANCHE  UNO-DUE E CAMBIO CAMPO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SOTTO: RICORDARE BORETTO</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SE SIAMO SOPRA: RICORDARE CHE LO SVARIONE E' SEMPRE DIETRO L'ANGOLO.</a:t>
          </a: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DIFFIDATI:  </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2000-000002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2000-000003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2000-000004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2000-00000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2000-00000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2000-00000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2000-00000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2000-00000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a:extLst>
            <a:ext uri="{FF2B5EF4-FFF2-40B4-BE49-F238E27FC236}">
              <a16:creationId xmlns:a16="http://schemas.microsoft.com/office/drawing/2014/main" id="{00000000-0008-0000-2000-00000B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2000-00000C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2000-00000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2000-00000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2000-00000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2000-00001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2000-00001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2000-000013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2000-000014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2000-000015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000-00001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000-00001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000-00001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2000-00001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2000-00001A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a:extLst>
            <a:ext uri="{FF2B5EF4-FFF2-40B4-BE49-F238E27FC236}">
              <a16:creationId xmlns:a16="http://schemas.microsoft.com/office/drawing/2014/main" id="{00000000-0008-0000-2000-00001C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2000-00001D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000-00001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000-00001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2000-00002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2000-00002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2000-000022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a:extLst>
            <a:ext uri="{FF2B5EF4-FFF2-40B4-BE49-F238E27FC236}">
              <a16:creationId xmlns:a16="http://schemas.microsoft.com/office/drawing/2014/main" id="{00000000-0008-0000-2000-000024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a:extLst>
            <a:ext uri="{FF2B5EF4-FFF2-40B4-BE49-F238E27FC236}">
              <a16:creationId xmlns:a16="http://schemas.microsoft.com/office/drawing/2014/main" id="{00000000-0008-0000-2000-000025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a:extLst>
            <a:ext uri="{FF2B5EF4-FFF2-40B4-BE49-F238E27FC236}">
              <a16:creationId xmlns:a16="http://schemas.microsoft.com/office/drawing/2014/main" id="{00000000-0008-0000-2000-000026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2000-00002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a:extLst>
            <a:ext uri="{FF2B5EF4-FFF2-40B4-BE49-F238E27FC236}">
              <a16:creationId xmlns:a16="http://schemas.microsoft.com/office/drawing/2014/main" id="{00000000-0008-0000-2000-00002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2000-00002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2000-00002A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2000-00002B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a:extLst>
            <a:ext uri="{FF2B5EF4-FFF2-40B4-BE49-F238E27FC236}">
              <a16:creationId xmlns:a16="http://schemas.microsoft.com/office/drawing/2014/main" id="{00000000-0008-0000-2000-00002D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a:extLst>
            <a:ext uri="{FF2B5EF4-FFF2-40B4-BE49-F238E27FC236}">
              <a16:creationId xmlns:a16="http://schemas.microsoft.com/office/drawing/2014/main" id="{00000000-0008-0000-2000-00002E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a:extLst>
            <a:ext uri="{FF2B5EF4-FFF2-40B4-BE49-F238E27FC236}">
              <a16:creationId xmlns:a16="http://schemas.microsoft.com/office/drawing/2014/main" id="{00000000-0008-0000-2000-00002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2000-00003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2000-00003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2000-000032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2000-000033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120894</xdr:colOff>
      <xdr:row>2</xdr:row>
      <xdr:rowOff>38104</xdr:rowOff>
    </xdr:from>
    <xdr:to>
      <xdr:col>8</xdr:col>
      <xdr:colOff>454269</xdr:colOff>
      <xdr:row>122</xdr:row>
      <xdr:rowOff>0</xdr:rowOff>
    </xdr:to>
    <xdr:sp macro="" textlink="">
      <xdr:nvSpPr>
        <xdr:cNvPr id="52" name="CasellaDiTesto 51">
          <a:extLst>
            <a:ext uri="{FF2B5EF4-FFF2-40B4-BE49-F238E27FC236}">
              <a16:creationId xmlns:a16="http://schemas.microsoft.com/office/drawing/2014/main" id="{00000000-0008-0000-2000-000034000000}"/>
            </a:ext>
          </a:extLst>
        </xdr:cNvPr>
        <xdr:cNvSpPr txBox="1"/>
      </xdr:nvSpPr>
      <xdr:spPr>
        <a:xfrm>
          <a:off x="120894" y="387354"/>
          <a:ext cx="5111750" cy="19615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LOVERS A DUE PUNTI. BISOGNA FAR BOTTINO PIENO OGGI. NON CI GIRIAMO INTORNO. ABBIAMO SQUALIFICHE, CI SONO RIENTRI IMPORTANTI MA AL DI LA DEI NOMI LA FORZA DI QUESTA SQUADRA E' IL GRUPPO.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I NOSTRI AVVERSARI CI ODIANO TUTTI,  ASPETTANO LA SFIDA CONTRO DI NOI TUTTO L'ANNO, PER FARCI IL CULO BOYS LO SCALPO RAGAZZI. SIAMO COME GLI ULTIMI DEI MOIHCANI, IMBATTUTI, SIAMO COME I WARRIORS NE "I GUERRIERI DELLA NOTTE", TUTTI CI CERCANO PER BATTERCI E ABBATTERCI.</a:t>
          </a:r>
        </a:p>
        <a:p>
          <a:r>
            <a:rPr lang="it-IT" sz="1100" u="none" cap="small" baseline="0">
              <a:solidFill>
                <a:schemeClr val="dk1"/>
              </a:solidFill>
              <a:latin typeface="+mn-lt"/>
              <a:ea typeface="+mn-ea"/>
              <a:cs typeface="+mn-cs"/>
            </a:rPr>
            <a:t>QUESTI CAMPI, QUESTI AVVERSARI SONO MOLTO MOLTO PIU' OSTICI DI QUANTO DICA LA CLASSIFICA. </a:t>
          </a:r>
        </a:p>
        <a:p>
          <a:r>
            <a:rPr lang="it-IT" sz="1100" u="none" cap="small" baseline="0">
              <a:solidFill>
                <a:schemeClr val="dk1"/>
              </a:solidFill>
              <a:latin typeface="+mn-lt"/>
              <a:ea typeface="+mn-ea"/>
              <a:cs typeface="+mn-cs"/>
            </a:rPr>
            <a:t>BISOGNA ESSERE CAZZUTI, BISOGNA ESSERE AGONISTICAMENTE CATTIVI, BISOGNA METTERCI I MARONI IN QUESTI CAMPI.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  SAMU/ KILLER  FICCA, MEGLIO, BARBIO/ BONNI, WALL, BIU, MAICCALI/ DEBIA, COPPOLA.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DIFESA:  OGGI OLTRE A NON ABBASSARE LA LINEA  E' FONDAMENTALE NON ABBASSARE L'ATTENZIONE. GIOCHIAMO NELLA LORO META' CAMPO. BISOGNA CHE CI SFORZIAMO DI ACCORCIARE E SALIRE NON APPENA C'E' LA POSSIBILITA', VOGLIO UNA SQUADRA CORTA. TENIAMO LA LINEA A CENTROCAMPO,. OKKIO AL GIRO PALLA SE LO FACCIAMO VA FATTO VELOCE VELOCE, QUINDI PASSAGGI DI PRIMA O DI SECONDA AL MASSIMO FINALIZZATO A CREARE SUPERIORITA’. </a:t>
          </a:r>
        </a:p>
        <a:p>
          <a:r>
            <a:rPr lang="it-IT" sz="1100" u="none" cap="small" baseline="0">
              <a:solidFill>
                <a:schemeClr val="dk1"/>
              </a:solidFill>
              <a:latin typeface="+mn-lt"/>
              <a:ea typeface="+mn-ea"/>
              <a:cs typeface="+mn-cs"/>
            </a:rPr>
            <a:t>I TERZINI COL SOLITO COMPITO: SCARICO E MI PROPONGO PERO' ATTENZIONE ALLA LINEA E A SCALARE, MASSIMA ATTENZIONE A NON LASCIARE METRI IMPORTANTI, E COMUNQUE VOGLIO LE DUE ALI SEMPRE PRONTI A SCIVOLARE CON RADDOPPI. </a:t>
          </a:r>
        </a:p>
        <a:p>
          <a:r>
            <a:rPr lang="it-IT" sz="1100" u="none" cap="small" baseline="0">
              <a:solidFill>
                <a:schemeClr val="dk1"/>
              </a:solidFill>
              <a:latin typeface="+mn-lt"/>
              <a:ea typeface="+mn-ea"/>
              <a:cs typeface="+mn-cs"/>
            </a:rPr>
            <a:t>VI VOGLIO AGGRESSIVI NEI FRANGENTI IN CUI PECCHIAMO: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SE FATICHIAMO IN IMPOSTAZIONE PROVATE SE C'E' SPAZIO L'IMBECCATA PER LE PUNTE </a:t>
          </a:r>
        </a:p>
        <a:p>
          <a:r>
            <a:rPr lang="it-IT" sz="1100" u="none" cap="small" baseline="0">
              <a:solidFill>
                <a:schemeClr val="dk1"/>
              </a:solidFill>
              <a:latin typeface="+mn-lt"/>
              <a:ea typeface="+mn-ea"/>
              <a:cs typeface="+mn-cs"/>
            </a:rPr>
            <a:t>COME SEMPRE ZERO RISCHI E LAMPADINA SEMPRE ACCESA, MASSIMA ATTENZIONE IN MARCATURA E NEI FINALI DI TEMPO, OCCHI E ORECCHIE APERTI SULLE PALLE INATTIVE, OGNUNO BATTEZZA UN UOMO E SE LO TIENE STRETTO. </a:t>
          </a:r>
        </a:p>
        <a:p>
          <a:r>
            <a:rPr lang="it-IT" sz="1100" u="none" cap="small" baseline="0">
              <a:solidFill>
                <a:schemeClr val="dk1"/>
              </a:solidFill>
              <a:latin typeface="+mn-lt"/>
              <a:ea typeface="+mn-ea"/>
              <a:cs typeface="+mn-cs"/>
            </a:rPr>
            <a:t>VOGLIO SEMPRE UNO CHE ACCORCI SULLA RESPINTA DEL PORTIERE SULLE PUNIZIONI.</a:t>
          </a:r>
        </a:p>
        <a:p>
          <a:r>
            <a:rPr lang="it-IT" sz="1100" u="none" cap="small" baseline="0">
              <a:solidFill>
                <a:schemeClr val="dk1"/>
              </a:solidFill>
              <a:latin typeface="+mn-lt"/>
              <a:ea typeface="+mn-ea"/>
              <a:cs typeface="+mn-cs"/>
            </a:rPr>
            <a:t>IN ZONA AREA DI RIGORE NON VOGLIO SCIVOLATE  SE NON SONO SICURO DI PRENDERE PALLA/UOMO, IN AREA ANCOR MENO: QUANDO HAI IL CULO PER TERRA SEI MORTO, IN PIEDI PUOI SEMPRE RECUPERARE. </a:t>
          </a:r>
        </a:p>
        <a:p>
          <a:r>
            <a:rPr lang="it-IT" sz="1100" u="none" cap="small" baseline="0">
              <a:solidFill>
                <a:schemeClr val="dk1"/>
              </a:solidFill>
              <a:latin typeface="+mn-lt"/>
              <a:ea typeface="+mn-ea"/>
              <a:cs typeface="+mn-cs"/>
            </a:rPr>
            <a:t>E NON CONCEDIAMO PUNIZIONI DEL CAZZO EH. </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DAI CENTROCAMPISTI  VOGLIO PULIZIA, GEOMETRIA E SERENITA', SPAZI APERTI CON UN TOCCO, CERCHIAMO LA SUPERIORITA' SULLE FASCE CON APERTURE VELOCI, VOGLIO SUPPORTO NELL'IMPOSTAZIONE, TOGLIENDO ANSIA AI DIFENSORI, MA NON VENIRE BASSI A PRENDER PALLA.</a:t>
          </a:r>
        </a:p>
        <a:p>
          <a:r>
            <a:rPr lang="it-IT" sz="1100" u="none" cap="small" baseline="0">
              <a:solidFill>
                <a:schemeClr val="dk1"/>
              </a:solidFill>
              <a:latin typeface="+mn-lt"/>
              <a:ea typeface="+mn-ea"/>
              <a:cs typeface="+mn-cs"/>
            </a:rPr>
            <a:t>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r>
            <a:rPr lang="it-IT" sz="1100" u="none" cap="small" baseline="0">
              <a:solidFill>
                <a:schemeClr val="dk1"/>
              </a:solidFill>
              <a:latin typeface="+mn-lt"/>
              <a:ea typeface="+mn-ea"/>
              <a:cs typeface="+mn-cs"/>
            </a:rPr>
            <a:t>LE ALI APERTE IN POSSESSO MENTRE IN NON POSSESSO  STRINGERANNO UNA DECINA DI METRI DENTRO IL CAMPO PER NON LASCIARE LA SUPERIORITA' A LORO CON LE MEZZE.</a:t>
          </a:r>
        </a:p>
        <a:p>
          <a:r>
            <a:rPr lang="it-IT" sz="1100" u="none" cap="small" baseline="0">
              <a:solidFill>
                <a:schemeClr val="dk1"/>
              </a:solidFill>
              <a:latin typeface="+mn-lt"/>
              <a:ea typeface="+mn-ea"/>
              <a:cs typeface="+mn-cs"/>
            </a:rPr>
            <a:t>FONDAMENTALE MANTENERE LE DISTANZE TRA I REPARTI E IN COPERTURA.</a:t>
          </a:r>
        </a:p>
        <a:p>
          <a:r>
            <a:rPr lang="it-IT" sz="1100" u="none" cap="small" baseline="0">
              <a:solidFill>
                <a:schemeClr val="dk1"/>
              </a:solidFill>
              <a:latin typeface="+mn-lt"/>
              <a:ea typeface="+mn-ea"/>
              <a:cs typeface="+mn-cs"/>
            </a:rPr>
            <a:t>FONDAMENTALE NON PERDERE PALLE BANALI SOPRATTUTTO IN DISIMPEGNO SERVE PRECISIONE. PROVIAMO IL CAMBIO CAMPO PER SFRUTTARE LE ALI</a:t>
          </a:r>
        </a:p>
        <a:p>
          <a:r>
            <a:rPr lang="it-IT" sz="1100" u="none" cap="small" baseline="0">
              <a:solidFill>
                <a:schemeClr val="dk1"/>
              </a:solidFill>
              <a:latin typeface="+mn-lt"/>
              <a:ea typeface="+mn-ea"/>
              <a:cs typeface="+mn-cs"/>
            </a:rPr>
            <a:t>OGGI SONO LE ALI, O MEGLIO LE CATENE LATERALI TERZINO-ESTERNO CHE POSSONO FARCI FARE LA DIFFERENZA: LI VA CERCATA LA SOVRAPPOSIZIONE, POSSIBILMENTE ARRIVANDO AL CROSS DA FONDO CAMPO PER LE DUE PUNTE.</a:t>
          </a:r>
        </a:p>
        <a:p>
          <a:r>
            <a:rPr lang="it-IT" sz="1100" u="none" cap="small" baseline="0">
              <a:solidFill>
                <a:schemeClr val="dk1"/>
              </a:solidFill>
              <a:latin typeface="+mn-lt"/>
              <a:ea typeface="+mn-ea"/>
              <a:cs typeface="+mn-cs"/>
            </a:rPr>
            <a:t>I MOVIMENTI SONO I SOLITI: </a:t>
          </a:r>
        </a:p>
        <a:p>
          <a:r>
            <a:rPr lang="it-IT" sz="1100" u="none" cap="small" baseline="0">
              <a:solidFill>
                <a:schemeClr val="dk1"/>
              </a:solidFill>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r>
            <a:rPr lang="it-IT" sz="1100" u="none" cap="small" baseline="0">
              <a:solidFill>
                <a:schemeClr val="dk1"/>
              </a:solidFill>
              <a:latin typeface="+mn-lt"/>
              <a:ea typeface="+mn-ea"/>
              <a:cs typeface="+mn-cs"/>
            </a:rPr>
            <a:t>GIOCARE VELOCI ANCHE DI PRIMA, SE C'E' L'OCCASIONE NELLA ZONA CIECA DELLA LORO DIFESA, PER IL TAGLIO DELLE DUE ALI VERSO LA PORTA. </a:t>
          </a:r>
        </a:p>
        <a:p>
          <a:r>
            <a:rPr lang="it-IT" sz="1100" u="none" cap="small" baseline="0">
              <a:solidFill>
                <a:schemeClr val="dk1"/>
              </a:solidFill>
              <a:latin typeface="+mn-lt"/>
              <a:ea typeface="+mn-ea"/>
              <a:cs typeface="+mn-cs"/>
            </a:rPr>
            <a:t>- ALA CHE VIENE INCONTRO E ENTRA NEL CAMPO, GIOCATA A MURO SU PUNTA E FILTRANTE O CAMBIO CAMPO</a:t>
          </a:r>
        </a:p>
        <a:p>
          <a:r>
            <a:rPr lang="it-IT" sz="1100" u="none" cap="small" baseline="0">
              <a:solidFill>
                <a:schemeClr val="dk1"/>
              </a:solidFill>
              <a:latin typeface="+mn-lt"/>
              <a:ea typeface="+mn-ea"/>
              <a:cs typeface="+mn-cs"/>
            </a:rPr>
            <a:t>- GIOCATA PER PUNTA CHE CERCA L'APPOGGIO PER CHI GLI E' VICINO.</a:t>
          </a:r>
        </a:p>
        <a:p>
          <a:r>
            <a:rPr lang="it-IT" sz="1100" u="none" cap="small" baseline="0">
              <a:solidFill>
                <a:schemeClr val="dk1"/>
              </a:solidFill>
              <a:latin typeface="+mn-lt"/>
              <a:ea typeface="+mn-ea"/>
              <a:cs typeface="+mn-cs"/>
            </a:rPr>
            <a:t>- ALI CHE ENTRANO IN CAMPO E PUNTE CHE SCAPPANO.</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DEBIA E COPPOLA FATE SALIRE LA SQUADRA, TENERE PALLA E PRENDERE METRI E GUADAGNARE PUNIZIONI. TRANQUILLI PERCHE LE OCCASIONI LO SAI CHE TI CAPITERA'. QUESTA L'IDEA DI GIOCO CHE VORREI PROVASSIMO OGGI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MEGLIO BARBIO</a:t>
          </a:r>
        </a:p>
        <a:p>
          <a:r>
            <a:rPr lang="it-IT" sz="1100" u="none" cap="small" baseline="0">
              <a:solidFill>
                <a:schemeClr val="dk1"/>
              </a:solidFill>
              <a:latin typeface="+mn-lt"/>
              <a:ea typeface="+mn-ea"/>
              <a:cs typeface="+mn-cs"/>
            </a:rPr>
            <a:t>-PUNIZIONI:  MEGLIO BARBIO</a:t>
          </a:r>
        </a:p>
        <a:p>
          <a:r>
            <a:rPr lang="it-IT" sz="1100" u="none" cap="small" baseline="0">
              <a:solidFill>
                <a:schemeClr val="dk1"/>
              </a:solidFill>
              <a:latin typeface="+mn-lt"/>
              <a:ea typeface="+mn-ea"/>
              <a:cs typeface="+mn-cs"/>
            </a:rPr>
            <a:t>- ANGOLI: SCHEMA</a:t>
          </a:r>
        </a:p>
        <a:p>
          <a:r>
            <a:rPr lang="it-IT" sz="1100" u="none" cap="small" baseline="0">
              <a:solidFill>
                <a:schemeClr val="dk1"/>
              </a:solidFill>
              <a:latin typeface="+mn-lt"/>
              <a:ea typeface="+mn-ea"/>
              <a:cs typeface="+mn-cs"/>
            </a:rPr>
            <a:t>- DIFFIDATI:</a:t>
          </a: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RISCALDAMENTO FATTO BENE, ANDIAMO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MOVIMENTO</a:t>
          </a:r>
        </a:p>
        <a:p>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TENERE ALTA LA CONCENTRAZIONE</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DISIMPEGNO PRECISO</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O PARI: RICORDARE RECUPERI E VITTORIE NEL SECONDO TEMPO </a:t>
          </a:r>
        </a:p>
        <a:p>
          <a:r>
            <a:rPr lang="it-IT" sz="1100" u="none" cap="small" baseline="0">
              <a:solidFill>
                <a:schemeClr val="dk1"/>
              </a:solidFill>
              <a:latin typeface="+mn-lt"/>
              <a:ea typeface="+mn-ea"/>
              <a:cs typeface="+mn-cs"/>
            </a:rPr>
            <a:t>SE SIAMO SOPRA: LAMPADINA PIU' ACCESA CHE MAI</a:t>
          </a:r>
        </a:p>
        <a:p>
          <a:endParaRPr lang="it-IT" sz="1100" u="none" cap="small" baseline="0">
            <a:solidFill>
              <a:schemeClr val="dk1"/>
            </a:solidFill>
            <a:latin typeface="+mn-lt"/>
            <a:ea typeface="+mn-ea"/>
            <a:cs typeface="+mn-cs"/>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2100-000002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2100-000003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2100-000004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2100-00000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2100-00000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2100-00000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2100-00000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2100-00000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109</xdr:row>
      <xdr:rowOff>23232</xdr:rowOff>
    </xdr:to>
    <xdr:sp macro="" textlink="">
      <xdr:nvSpPr>
        <xdr:cNvPr id="11" name="CasellaDiTesto 10">
          <a:extLst>
            <a:ext uri="{FF2B5EF4-FFF2-40B4-BE49-F238E27FC236}">
              <a16:creationId xmlns:a16="http://schemas.microsoft.com/office/drawing/2014/main" id="{00000000-0008-0000-2100-00000B000000}"/>
            </a:ext>
          </a:extLst>
        </xdr:cNvPr>
        <xdr:cNvSpPr txBox="1"/>
      </xdr:nvSpPr>
      <xdr:spPr>
        <a:xfrm>
          <a:off x="47625" y="386574"/>
          <a:ext cx="5119107" cy="17827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2100-00000C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2100-00000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2100-00000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2100-00000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2100-00001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2100-00001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2100-000013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2100-000014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2100-000015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100-00001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100-00001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100-00001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2100-00001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2100-00001A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2100-00001D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100-00001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100-00001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2100-00002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2100-00002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2100-000022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a:extLst>
            <a:ext uri="{FF2B5EF4-FFF2-40B4-BE49-F238E27FC236}">
              <a16:creationId xmlns:a16="http://schemas.microsoft.com/office/drawing/2014/main" id="{00000000-0008-0000-2100-000024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a:extLst>
            <a:ext uri="{FF2B5EF4-FFF2-40B4-BE49-F238E27FC236}">
              <a16:creationId xmlns:a16="http://schemas.microsoft.com/office/drawing/2014/main" id="{00000000-0008-0000-2100-000025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a:extLst>
            <a:ext uri="{FF2B5EF4-FFF2-40B4-BE49-F238E27FC236}">
              <a16:creationId xmlns:a16="http://schemas.microsoft.com/office/drawing/2014/main" id="{00000000-0008-0000-2100-000026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2100-00002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a:extLst>
            <a:ext uri="{FF2B5EF4-FFF2-40B4-BE49-F238E27FC236}">
              <a16:creationId xmlns:a16="http://schemas.microsoft.com/office/drawing/2014/main" id="{00000000-0008-0000-2100-00002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2100-00002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2100-00002A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2100-00002B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a:extLst>
            <a:ext uri="{FF2B5EF4-FFF2-40B4-BE49-F238E27FC236}">
              <a16:creationId xmlns:a16="http://schemas.microsoft.com/office/drawing/2014/main" id="{00000000-0008-0000-2100-00002E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a:extLst>
            <a:ext uri="{FF2B5EF4-FFF2-40B4-BE49-F238E27FC236}">
              <a16:creationId xmlns:a16="http://schemas.microsoft.com/office/drawing/2014/main" id="{00000000-0008-0000-2100-00002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2100-00003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2100-000031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2100-000032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2100-000033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120894</xdr:colOff>
      <xdr:row>2</xdr:row>
      <xdr:rowOff>38104</xdr:rowOff>
    </xdr:from>
    <xdr:to>
      <xdr:col>8</xdr:col>
      <xdr:colOff>454269</xdr:colOff>
      <xdr:row>119</xdr:row>
      <xdr:rowOff>0</xdr:rowOff>
    </xdr:to>
    <xdr:sp macro="" textlink="">
      <xdr:nvSpPr>
        <xdr:cNvPr id="52" name="CasellaDiTesto 51">
          <a:extLst>
            <a:ext uri="{FF2B5EF4-FFF2-40B4-BE49-F238E27FC236}">
              <a16:creationId xmlns:a16="http://schemas.microsoft.com/office/drawing/2014/main" id="{00000000-0008-0000-2100-000034000000}"/>
            </a:ext>
          </a:extLst>
        </xdr:cNvPr>
        <xdr:cNvSpPr txBox="1"/>
      </xdr:nvSpPr>
      <xdr:spPr>
        <a:xfrm>
          <a:off x="120894" y="387354"/>
          <a:ext cx="5111750" cy="19138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BISOGNA FAR BOTTINO PIENO OGGI. VINCIAMO IL GIRONE OGGI E NON CI PENSIAMO PIU'.</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I NOSTRI AVVERSARI CI ODIANO TUTTI,  LORO DI PIU'. ASPETTANO LA SFIDA CONTRO DI NOI TUTTO L'ANNO, PER FARCI IL CULO BOYS LO SCALPO RAGAZZI. SIAMO COME GLI ULTIMI DEI MOIHCANI, IMBATTUTI, SIAMO COME I WARRIORS NE "I GUERRIERI DELLA NOTTE", TUTTI CI CERCANO PER BATTERCI E ABBATTERCI.</a:t>
          </a:r>
        </a:p>
        <a:p>
          <a:r>
            <a:rPr lang="it-IT" sz="1100" u="none" cap="small" baseline="0">
              <a:solidFill>
                <a:schemeClr val="dk1"/>
              </a:solidFill>
              <a:latin typeface="+mn-lt"/>
              <a:ea typeface="+mn-ea"/>
              <a:cs typeface="+mn-cs"/>
            </a:rPr>
            <a:t>QUESTI CAMPI, QUESTI AVVERSARI SONO MOLTO MOLTO PIU' OSTICI DI QUANTO DICA LA CLASSIFICA. </a:t>
          </a:r>
        </a:p>
        <a:p>
          <a:r>
            <a:rPr lang="it-IT" sz="1100" u="none" cap="small" baseline="0">
              <a:solidFill>
                <a:schemeClr val="dk1"/>
              </a:solidFill>
              <a:latin typeface="+mn-lt"/>
              <a:ea typeface="+mn-ea"/>
              <a:cs typeface="+mn-cs"/>
            </a:rPr>
            <a:t>BISOGNA ESSERE CAZZUTI, BISOGNA ESSERE AGONISTICAMENTE CATTIVI, BISOGNA METTERCI I MARONI IN QUESTI CAMPI.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  RED/ BONNI,  CAME, MEGLIO, BARBIO/ FILLO, WALL, BIU, MAICCALI/ DEBIA, BREV</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DIFESA:  OGGI OLTRE A NON ABBASSARE LA LINEA  E' FONDAMENTALE NON ABBASSARE L'ATTENZIONE. GIOCHIAMO NELLA LORO META' CAMPO. BISOGNA CHE CI SFORZIAMO DI ACCORCIARE E SALIRE NON APPENA C'E' LA POSSIBILITA', VOGLIO UNA SQUADRA CORTA. TENIAMO LA LINEA A CENTROCAMPO,. OKKIO AL GIRO PALLA SE LO FACCIAMO VA FATTO VELOCE VELOCE, QUINDI PASSAGGI DI PRIMA O DI SECONDA AL MASSIMO FINALIZZATO A CREARE SUPERIORITA’. </a:t>
          </a:r>
        </a:p>
        <a:p>
          <a:r>
            <a:rPr lang="it-IT" sz="1100" u="none" cap="small" baseline="0">
              <a:solidFill>
                <a:schemeClr val="dk1"/>
              </a:solidFill>
              <a:latin typeface="+mn-lt"/>
              <a:ea typeface="+mn-ea"/>
              <a:cs typeface="+mn-cs"/>
            </a:rPr>
            <a:t>I TERZINI COL SOLITO COMPITO: SCARICO E MI PROPONGO PERO' ATTENZIONE ALLA LINEA E A SCALARE, MASSIMA ATTENZIONE A NON LASCIARE METRI IMPORTANTI, E COMUNQUE VOGLIO LE DUE ALI SEMPRE PRONTI A SCIVOLARE CON RADDOPPI. </a:t>
          </a:r>
        </a:p>
        <a:p>
          <a:r>
            <a:rPr lang="it-IT" sz="1100" u="none" cap="small" baseline="0">
              <a:solidFill>
                <a:schemeClr val="dk1"/>
              </a:solidFill>
              <a:latin typeface="+mn-lt"/>
              <a:ea typeface="+mn-ea"/>
              <a:cs typeface="+mn-cs"/>
            </a:rPr>
            <a:t>VI VOGLIO AGGRESSIVI NEI FRANGENTI IN CUI PECCHIAMO: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SE FATICHIAMO IN IMPOSTAZIONE PROVATE SE C'E' SPAZIO L'IMBECCATA PER LE PUNTE </a:t>
          </a:r>
        </a:p>
        <a:p>
          <a:r>
            <a:rPr lang="it-IT" sz="1100" u="none" cap="small" baseline="0">
              <a:solidFill>
                <a:schemeClr val="dk1"/>
              </a:solidFill>
              <a:latin typeface="+mn-lt"/>
              <a:ea typeface="+mn-ea"/>
              <a:cs typeface="+mn-cs"/>
            </a:rPr>
            <a:t>COME SEMPRE ZERO RISCHI E LAMPADINA SEMPRE ACCESA, MASSIMA ATTENZIONE IN MARCATURA E NEI FINALI DI TEMPO, OCCHI E ORECCHIE APERTI SULLE PALLE INATTIVE, OGNUNO BATTEZZA UN UOMO E SE LO TIENE STRETTO. </a:t>
          </a:r>
        </a:p>
        <a:p>
          <a:r>
            <a:rPr lang="it-IT" sz="1100" u="none" cap="small" baseline="0">
              <a:solidFill>
                <a:schemeClr val="dk1"/>
              </a:solidFill>
              <a:latin typeface="+mn-lt"/>
              <a:ea typeface="+mn-ea"/>
              <a:cs typeface="+mn-cs"/>
            </a:rPr>
            <a:t>VOGLIO SEMPRE UNO CHE ACCORCI SULLA RESPINTA DEL PORTIERE SULLE PUNIZIONI.</a:t>
          </a:r>
        </a:p>
        <a:p>
          <a:r>
            <a:rPr lang="it-IT" sz="1100" u="none" cap="small" baseline="0">
              <a:solidFill>
                <a:schemeClr val="dk1"/>
              </a:solidFill>
              <a:latin typeface="+mn-lt"/>
              <a:ea typeface="+mn-ea"/>
              <a:cs typeface="+mn-cs"/>
            </a:rPr>
            <a:t>IN ZONA AREA DI RIGORE NON VOGLIO SCIVOLATE  SE NON SONO SICURO DI PRENDERE PALLA/UOMO, IN AREA ANCOR MENO: QUANDO HAI IL CULO PER TERRA SEI MORTO, IN PIEDI PUOI SEMPRE RECUPERARE. </a:t>
          </a:r>
        </a:p>
        <a:p>
          <a:r>
            <a:rPr lang="it-IT" sz="1100" u="none" cap="small" baseline="0">
              <a:solidFill>
                <a:schemeClr val="dk1"/>
              </a:solidFill>
              <a:latin typeface="+mn-lt"/>
              <a:ea typeface="+mn-ea"/>
              <a:cs typeface="+mn-cs"/>
            </a:rPr>
            <a:t>E NON CONCEDIAMO PUNIZIONI DEL CAZZO EH. </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DAI CENTROCAMPISTI  VOGLIO PULIZIA, GEOMETRIA E SERENITA', SPAZI APERTI CON UN TOCCO, CERCHIAMO LA SUPERIORITA' SULLE FASCE CON APERTURE VELOCI, VOGLIO SUPPORTO NELL'IMPOSTAZIONE, TOGLIENDO ANSIA AI DIFENSORI, MA NON VENIRE BASSI A PRENDER PALLA.</a:t>
          </a:r>
        </a:p>
        <a:p>
          <a:r>
            <a:rPr lang="it-IT" sz="1100" u="none" cap="small" baseline="0">
              <a:solidFill>
                <a:schemeClr val="dk1"/>
              </a:solidFill>
              <a:latin typeface="+mn-lt"/>
              <a:ea typeface="+mn-ea"/>
              <a:cs typeface="+mn-cs"/>
            </a:rPr>
            <a:t>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r>
            <a:rPr lang="it-IT" sz="1100" u="none" cap="small" baseline="0">
              <a:solidFill>
                <a:schemeClr val="dk1"/>
              </a:solidFill>
              <a:latin typeface="+mn-lt"/>
              <a:ea typeface="+mn-ea"/>
              <a:cs typeface="+mn-cs"/>
            </a:rPr>
            <a:t>LE ALI APERTE IN POSSESSO MENTRE IN NON POSSESSO  STRINGERANNO UNA DECINA DI METRI DENTRO IL CAMPO PER NON LASCIARE LA SUPERIORITA' A LORO CON LE MEZZE.</a:t>
          </a:r>
        </a:p>
        <a:p>
          <a:r>
            <a:rPr lang="it-IT" sz="1100" u="none" cap="small" baseline="0">
              <a:solidFill>
                <a:schemeClr val="dk1"/>
              </a:solidFill>
              <a:latin typeface="+mn-lt"/>
              <a:ea typeface="+mn-ea"/>
              <a:cs typeface="+mn-cs"/>
            </a:rPr>
            <a:t>FONDAMENTALE MANTENERE LE DISTANZE TRA I REPARTI E IN COPERTURA.</a:t>
          </a:r>
        </a:p>
        <a:p>
          <a:r>
            <a:rPr lang="it-IT" sz="1100" u="none" cap="small" baseline="0">
              <a:solidFill>
                <a:schemeClr val="dk1"/>
              </a:solidFill>
              <a:latin typeface="+mn-lt"/>
              <a:ea typeface="+mn-ea"/>
              <a:cs typeface="+mn-cs"/>
            </a:rPr>
            <a:t>FONDAMENTALE NON PERDERE PALLE BANALI SOPRATTUTTO IN DISIMPEGNO SERVE PRECISIONE. PROVIAMO IL CAMBIO CAMPO PER SFRUTTARE LE ALI</a:t>
          </a:r>
        </a:p>
        <a:p>
          <a:r>
            <a:rPr lang="it-IT" sz="1100" u="none" cap="small" baseline="0">
              <a:solidFill>
                <a:schemeClr val="dk1"/>
              </a:solidFill>
              <a:latin typeface="+mn-lt"/>
              <a:ea typeface="+mn-ea"/>
              <a:cs typeface="+mn-cs"/>
            </a:rPr>
            <a:t>OGGI SONO LE ALI, O MEGLIO LE CATENE LATERALI TERZINO-ESTERNO CHE POSSONO FARCI FARE LA DIFFERENZA: LI VA CERCATA LA SOVRAPPOSIZIONE, POSSIBILMENTE ARRIVANDO AL CROSS DA FONDO CAMPO PER LE DUE PUNTE.</a:t>
          </a:r>
        </a:p>
        <a:p>
          <a:r>
            <a:rPr lang="it-IT" sz="1100" u="none" cap="small" baseline="0">
              <a:solidFill>
                <a:schemeClr val="dk1"/>
              </a:solidFill>
              <a:latin typeface="+mn-lt"/>
              <a:ea typeface="+mn-ea"/>
              <a:cs typeface="+mn-cs"/>
            </a:rPr>
            <a:t>I MOVIMENTI SONO I SOLITI: </a:t>
          </a:r>
        </a:p>
        <a:p>
          <a:r>
            <a:rPr lang="it-IT" sz="1100" u="none" cap="small" baseline="0">
              <a:solidFill>
                <a:schemeClr val="dk1"/>
              </a:solidFill>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r>
            <a:rPr lang="it-IT" sz="1100" u="none" cap="small" baseline="0">
              <a:solidFill>
                <a:schemeClr val="dk1"/>
              </a:solidFill>
              <a:latin typeface="+mn-lt"/>
              <a:ea typeface="+mn-ea"/>
              <a:cs typeface="+mn-cs"/>
            </a:rPr>
            <a:t>GIOCARE VELOCI ANCHE DI PRIMA, SE C'E' L'OCCASIONE NELLA ZONA CIECA DELLA LORO DIFESA, PER IL TAGLIO DELLE DUE ALI VERSO LA PORTA. </a:t>
          </a:r>
        </a:p>
        <a:p>
          <a:r>
            <a:rPr lang="it-IT" sz="1100" u="none" cap="small" baseline="0">
              <a:solidFill>
                <a:schemeClr val="dk1"/>
              </a:solidFill>
              <a:latin typeface="+mn-lt"/>
              <a:ea typeface="+mn-ea"/>
              <a:cs typeface="+mn-cs"/>
            </a:rPr>
            <a:t>- ALA CHE VIENE INCONTRO E ENTRA NEL CAMPO, GIOCATA A MURO SU PUNTA E FILTRANTE O CAMBIO CAMPO</a:t>
          </a:r>
        </a:p>
        <a:p>
          <a:r>
            <a:rPr lang="it-IT" sz="1100" u="none" cap="small" baseline="0">
              <a:solidFill>
                <a:schemeClr val="dk1"/>
              </a:solidFill>
              <a:latin typeface="+mn-lt"/>
              <a:ea typeface="+mn-ea"/>
              <a:cs typeface="+mn-cs"/>
            </a:rPr>
            <a:t>- GIOCATA PER PUNTA CHE CERCA L'APPOGGIO PER CHI GLI E' VICINO.</a:t>
          </a:r>
        </a:p>
        <a:p>
          <a:r>
            <a:rPr lang="it-IT" sz="1100" u="none" cap="small" baseline="0">
              <a:solidFill>
                <a:schemeClr val="dk1"/>
              </a:solidFill>
              <a:latin typeface="+mn-lt"/>
              <a:ea typeface="+mn-ea"/>
              <a:cs typeface="+mn-cs"/>
            </a:rPr>
            <a:t>- ALI CHE ENTRANO IN CAMPO E PUNTE CHE SCAPPANO.</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DEBIA E BREV FATE SALIRE LA SQUADRA, TENERE PALLA E PRENDERE METRI E GUADAGNARE PUNIZIONI. TRANQUILLI PERCHE LE OCCASIONI LO SAI CHE TI CAPITERA'. QUESTA L'IDEA DI GIOCO CHE VORREI PROVASSIMO OGGI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MEGLIO BARBIO</a:t>
          </a:r>
        </a:p>
        <a:p>
          <a:r>
            <a:rPr lang="it-IT" sz="1100" u="none" cap="small" baseline="0">
              <a:solidFill>
                <a:schemeClr val="dk1"/>
              </a:solidFill>
              <a:latin typeface="+mn-lt"/>
              <a:ea typeface="+mn-ea"/>
              <a:cs typeface="+mn-cs"/>
            </a:rPr>
            <a:t>-PUNIZIONI:  MEGLIO BARBIO</a:t>
          </a:r>
        </a:p>
        <a:p>
          <a:r>
            <a:rPr lang="it-IT" sz="1100" u="none" cap="small" baseline="0">
              <a:solidFill>
                <a:schemeClr val="dk1"/>
              </a:solidFill>
              <a:latin typeface="+mn-lt"/>
              <a:ea typeface="+mn-ea"/>
              <a:cs typeface="+mn-cs"/>
            </a:rPr>
            <a:t>- ANGOLI: SCHEMA</a:t>
          </a:r>
        </a:p>
        <a:p>
          <a:r>
            <a:rPr lang="it-IT" sz="1100" u="none" cap="small" baseline="0">
              <a:solidFill>
                <a:schemeClr val="dk1"/>
              </a:solidFill>
              <a:latin typeface="+mn-lt"/>
              <a:ea typeface="+mn-ea"/>
              <a:cs typeface="+mn-cs"/>
            </a:rPr>
            <a:t>- DIFFIDATI:</a:t>
          </a: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RISCALDAMENTO FATTO BENE, ANDIAMO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MOVIMENTO</a:t>
          </a:r>
        </a:p>
        <a:p>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TENERE ALTA LA CONCENTRAZIONE</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DISIMPEGNO PRECISO</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O PARI: RICORDARE RECUPERI E VITTORIE NEL SECONDO TEMPO </a:t>
          </a:r>
        </a:p>
        <a:p>
          <a:r>
            <a:rPr lang="it-IT" sz="1100" u="none" cap="small" baseline="0">
              <a:solidFill>
                <a:schemeClr val="dk1"/>
              </a:solidFill>
              <a:latin typeface="+mn-lt"/>
              <a:ea typeface="+mn-ea"/>
              <a:cs typeface="+mn-cs"/>
            </a:rPr>
            <a:t>SE SIAMO SOPRA: LAMPADINA PIU' ACCESA CHE MAI</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47625</xdr:colOff>
      <xdr:row>2</xdr:row>
      <xdr:rowOff>38099</xdr:rowOff>
    </xdr:from>
    <xdr:to>
      <xdr:col>8</xdr:col>
      <xdr:colOff>381000</xdr:colOff>
      <xdr:row>76</xdr:row>
      <xdr:rowOff>142875</xdr:rowOff>
    </xdr:to>
    <xdr:sp macro="" textlink="">
      <xdr:nvSpPr>
        <xdr:cNvPr id="2" name="CasellaDiTesto 1">
          <a:extLst>
            <a:ext uri="{FF2B5EF4-FFF2-40B4-BE49-F238E27FC236}">
              <a16:creationId xmlns:a16="http://schemas.microsoft.com/office/drawing/2014/main" id="{00000000-0008-0000-1900-000002000000}"/>
            </a:ext>
          </a:extLst>
        </xdr:cNvPr>
        <xdr:cNvSpPr txBox="1"/>
      </xdr:nvSpPr>
      <xdr:spPr>
        <a:xfrm>
          <a:off x="47625" y="380999"/>
          <a:ext cx="5153025" cy="120872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1900-000009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0" name="CasellaDiTesto 9">
          <a:extLst>
            <a:ext uri="{FF2B5EF4-FFF2-40B4-BE49-F238E27FC236}">
              <a16:creationId xmlns:a16="http://schemas.microsoft.com/office/drawing/2014/main" id="{00000000-0008-0000-1900-00000A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a:extLst>
            <a:ext uri="{FF2B5EF4-FFF2-40B4-BE49-F238E27FC236}">
              <a16:creationId xmlns:a16="http://schemas.microsoft.com/office/drawing/2014/main" id="{00000000-0008-0000-1900-00000B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0000000-0008-0000-1900-00000C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1900-00000D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333375</xdr:colOff>
      <xdr:row>74</xdr:row>
      <xdr:rowOff>104384</xdr:rowOff>
    </xdr:to>
    <xdr:sp macro="" textlink="">
      <xdr:nvSpPr>
        <xdr:cNvPr id="15" name="CasellaDiTesto 14">
          <a:extLst>
            <a:ext uri="{FF2B5EF4-FFF2-40B4-BE49-F238E27FC236}">
              <a16:creationId xmlns:a16="http://schemas.microsoft.com/office/drawing/2014/main" id="{AFDD89E7-556E-46D1-83E0-DB4327288F81}"/>
            </a:ext>
          </a:extLst>
        </xdr:cNvPr>
        <xdr:cNvSpPr txBox="1"/>
      </xdr:nvSpPr>
      <xdr:spPr>
        <a:xfrm>
          <a:off x="47625" y="377345"/>
          <a:ext cx="5126538" cy="1517580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D304BE4E-F2E4-4AE5-A39C-293FA7DF23AC}"/>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C8BA02F2-9C1F-4DC7-8670-193B1362496B}"/>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8" name="CasellaDiTesto 17">
          <a:extLst>
            <a:ext uri="{FF2B5EF4-FFF2-40B4-BE49-F238E27FC236}">
              <a16:creationId xmlns:a16="http://schemas.microsoft.com/office/drawing/2014/main" id="{EDD47A72-C027-41E7-BFED-8CBE103CD46A}"/>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9" name="CasellaDiTesto 18">
          <a:extLst>
            <a:ext uri="{FF2B5EF4-FFF2-40B4-BE49-F238E27FC236}">
              <a16:creationId xmlns:a16="http://schemas.microsoft.com/office/drawing/2014/main" id="{D7D2E199-196D-4219-89A2-66698C35C519}"/>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a:extLst>
            <a:ext uri="{FF2B5EF4-FFF2-40B4-BE49-F238E27FC236}">
              <a16:creationId xmlns:a16="http://schemas.microsoft.com/office/drawing/2014/main" id="{4BE2C4E1-1E69-453C-9D01-8D7E577D5E44}"/>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1" name="CasellaDiTesto 20">
          <a:extLst>
            <a:ext uri="{FF2B5EF4-FFF2-40B4-BE49-F238E27FC236}">
              <a16:creationId xmlns:a16="http://schemas.microsoft.com/office/drawing/2014/main" id="{0120BB8C-39F5-4D0A-94AB-3A87DB7A6162}"/>
            </a:ext>
          </a:extLst>
        </xdr:cNvPr>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8BEB0886-93AF-4D13-B614-3D4118B23EFA}"/>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CA61CF92-4DAC-4CE6-A053-2909618C441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11ED6721-FE43-4B02-8B85-16F7A5D06B1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CBC069D5-3879-4F7B-8D7B-2360F1670296}"/>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B8C66FA1-62EA-4D9F-9585-78522FB08ECA}"/>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47624</xdr:colOff>
      <xdr:row>2</xdr:row>
      <xdr:rowOff>38103</xdr:rowOff>
    </xdr:from>
    <xdr:to>
      <xdr:col>8</xdr:col>
      <xdr:colOff>396874</xdr:colOff>
      <xdr:row>71</xdr:row>
      <xdr:rowOff>65241</xdr:rowOff>
    </xdr:to>
    <xdr:sp macro="" textlink="">
      <xdr:nvSpPr>
        <xdr:cNvPr id="27" name="CasellaDiTesto 26">
          <a:extLst>
            <a:ext uri="{FF2B5EF4-FFF2-40B4-BE49-F238E27FC236}">
              <a16:creationId xmlns:a16="http://schemas.microsoft.com/office/drawing/2014/main" id="{6527AC1A-3999-4144-A494-F28DCC3BAC33}"/>
            </a:ext>
          </a:extLst>
        </xdr:cNvPr>
        <xdr:cNvSpPr txBox="1"/>
      </xdr:nvSpPr>
      <xdr:spPr>
        <a:xfrm>
          <a:off x="47624" y="377350"/>
          <a:ext cx="5190038" cy="146669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OGGI SARA' DURA MA SIAMO PRONTI. E' UN CAMPO PICCOLO, DOVE PER CARATTERISTICHE TECNICHE SAPPIAMO CHE FAREMO FATICA PERCHE' NON E' IL CALCIO CHE SIAMO ABITUATI A FARE MA LOTTEREMO E CE LA FAREMO TUTTI INSIEME ANCHE OGGI. CON GRINTA, RABBIA, VOGLIA, TESTA OGGI, SERVE FURBIZIA E SERVE ALTRUISMO. FONDAMENTALE PRENDERCI PALLE INATTIVE (BISOGNA </a:t>
          </a:r>
          <a:r>
            <a:rPr lang="it-IT" sz="1100" u="sng" cap="small" baseline="0">
              <a:solidFill>
                <a:schemeClr val="dk1"/>
              </a:solidFill>
              <a:latin typeface="+mn-lt"/>
              <a:ea typeface="+mn-ea"/>
              <a:cs typeface="+mn-cs"/>
            </a:rPr>
            <a:t>CASCARE SE CI TOCCANO</a:t>
          </a:r>
          <a:r>
            <a:rPr lang="it-IT" sz="1100" u="none" cap="small" baseline="0">
              <a:solidFill>
                <a:schemeClr val="dk1"/>
              </a:solidFill>
              <a:latin typeface="+mn-lt"/>
              <a:ea typeface="+mn-ea"/>
              <a:cs typeface="+mn-cs"/>
            </a:rPr>
            <a:t>). IL CAMPO E' PICCOLO E LORO GIOCHERANNO A BUTTARLA LA' DAVANTI IN THE BOX, A SCAVALCARE IL CENTROCAMPO. DOBBIAMO ADEGUARCI ANCHE NOI. </a:t>
          </a:r>
          <a:r>
            <a:rPr lang="it-IT" sz="1100" b="1" u="none" cap="small" baseline="0">
              <a:solidFill>
                <a:schemeClr val="dk1"/>
              </a:solidFill>
              <a:latin typeface="+mn-lt"/>
              <a:ea typeface="+mn-ea"/>
              <a:cs typeface="+mn-cs"/>
            </a:rPr>
            <a:t>CATTIVERIA AGONISTICA SU OGNI PALLONE E TESTA, NERVI SALDI E TESTA SULLE SPALLE.</a:t>
          </a:r>
          <a:endParaRPr lang="it-IT" sz="1100" u="none"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i="0" cap="none" baseline="0">
              <a:solidFill>
                <a:schemeClr val="dk1"/>
              </a:solidFill>
              <a:effectLst/>
              <a:latin typeface="+mn-lt"/>
              <a:ea typeface="+mn-ea"/>
              <a:cs typeface="+mn-cs"/>
            </a:rPr>
            <a:t>SAMU</a:t>
          </a:r>
          <a:r>
            <a:rPr lang="it-IT" sz="1100" b="0" i="0" baseline="0">
              <a:solidFill>
                <a:schemeClr val="dk1"/>
              </a:solidFill>
              <a:effectLst/>
              <a:latin typeface="+mn-lt"/>
              <a:ea typeface="+mn-ea"/>
              <a:cs typeface="+mn-cs"/>
            </a:rPr>
            <a:t>/ MAIC, FICCA, KILLER, BARBIO/ MERCA, VITTO/ FILLO, COPPOLA, BREV, ALAN.</a:t>
          </a:r>
          <a:endParaRPr lang="it-IT"/>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 NON DIFENDIAMO BASSI MA ALTI E RESTIAMO BLOCCATI , NO GIRO PALLA MA </a:t>
          </a:r>
          <a:r>
            <a:rPr kumimoji="0" lang="it-IT" sz="1100" b="1" i="0" u="none" strike="noStrike" kern="0" cap="small" spc="0" normalizeH="0" baseline="0" noProof="0">
              <a:ln>
                <a:noFill/>
              </a:ln>
              <a:solidFill>
                <a:prstClr val="black"/>
              </a:solidFill>
              <a:effectLst/>
              <a:uLnTx/>
              <a:uFillTx/>
              <a:latin typeface="+mn-lt"/>
              <a:ea typeface="+mn-ea"/>
              <a:cs typeface="+mn-cs"/>
            </a:rPr>
            <a:t>LANCIO A SCAVALCARE IL CENTROCAMPO</a:t>
          </a:r>
          <a:r>
            <a:rPr kumimoji="0" lang="it-IT" sz="1100" b="0" i="0" u="none" strike="noStrike" kern="0" cap="small" spc="0" normalizeH="0" baseline="0" noProof="0">
              <a:ln>
                <a:noFill/>
              </a:ln>
              <a:solidFill>
                <a:prstClr val="black"/>
              </a:solidFill>
              <a:effectLst/>
              <a:uLnTx/>
              <a:uFillTx/>
              <a:latin typeface="+mn-lt"/>
              <a:ea typeface="+mn-ea"/>
              <a:cs typeface="+mn-cs"/>
            </a:rPr>
            <a:t> VERTICALIZZANDO PER LE PUNTE. SE DIFENDIAMO BASSI SI RISCHIA. SE RIUSCIAMO VOGLIO CHE LI TENIAMO DI LA' E GIOCHIAMO NELLA LORO META' CAMPO. </a:t>
          </a:r>
          <a:r>
            <a:rPr kumimoji="0" lang="it-IT" sz="1100" b="0" i="0" u="sng" strike="noStrike" kern="0" cap="small" spc="0" normalizeH="0" baseline="0" noProof="0">
              <a:ln>
                <a:noFill/>
              </a:ln>
              <a:solidFill>
                <a:prstClr val="black"/>
              </a:solidFill>
              <a:effectLst/>
              <a:uLnTx/>
              <a:uFillTx/>
              <a:latin typeface="+mn-lt"/>
              <a:ea typeface="+mn-ea"/>
              <a:cs typeface="+mn-cs"/>
            </a:rPr>
            <a:t>FONDAMENTALE NON FAR CADERE IL PALLONE, QUINDI TEMPISMO E COLPO DI TESTA. </a:t>
          </a:r>
          <a:r>
            <a:rPr kumimoji="0" lang="it-IT" sz="1100" b="0" i="0" u="none" strike="noStrike" kern="0" cap="small" spc="0" normalizeH="0" baseline="0" noProof="0">
              <a:ln>
                <a:noFill/>
              </a:ln>
              <a:solidFill>
                <a:prstClr val="black"/>
              </a:solidFill>
              <a:effectLst/>
              <a:uLnTx/>
              <a:uFillTx/>
              <a:latin typeface="+mn-lt"/>
              <a:ea typeface="+mn-ea"/>
              <a:cs typeface="+mn-cs"/>
            </a:rPr>
            <a:t>PULITI E DECISI, </a:t>
          </a:r>
          <a:r>
            <a:rPr kumimoji="0" lang="it-IT" sz="1100" b="0" i="0" u="sng" strike="noStrike" kern="0" cap="small" spc="0" normalizeH="0" baseline="0" noProof="0">
              <a:ln>
                <a:noFill/>
              </a:ln>
              <a:solidFill>
                <a:prstClr val="black"/>
              </a:solidFill>
              <a:effectLst/>
              <a:uLnTx/>
              <a:uFillTx/>
              <a:latin typeface="+mn-lt"/>
              <a:ea typeface="+mn-ea"/>
              <a:cs typeface="+mn-cs"/>
            </a:rPr>
            <a:t>COMMETTERE FALLI EQUIVALE A RISCHIARE</a:t>
          </a:r>
          <a:r>
            <a:rPr kumimoji="0" lang="it-IT" sz="1100" b="0" i="0" u="none" strike="noStrike" kern="0" cap="small" spc="0" normalizeH="0" baseline="0" noProof="0">
              <a:ln>
                <a:noFill/>
              </a:ln>
              <a:solidFill>
                <a:prstClr val="black"/>
              </a:solidFill>
              <a:effectLst/>
              <a:uLnTx/>
              <a:uFillTx/>
              <a:latin typeface="+mn-lt"/>
              <a:ea typeface="+mn-ea"/>
              <a:cs typeface="+mn-cs"/>
            </a:rPr>
            <a:t>. OGGI ARRIVERANNO MOLTI PALLONI ALTI, TENTERANNO I LANCI LUNGHI, IN CASA GIOCANO COSI' QUINDI SAREMO SOLLECITATI DA QUESTO PUNTO DI VISTA. NON LASCIAMO RIMBALZARE IL PALLONE MA LIBERIAMO DI PRIMA. DA</a:t>
          </a:r>
          <a:r>
            <a:rPr kumimoji="0" lang="it-IT" sz="1100" b="1" i="0" u="none" strike="noStrike" kern="0" cap="small" spc="0" normalizeH="0" baseline="0" noProof="0">
              <a:ln>
                <a:noFill/>
              </a:ln>
              <a:solidFill>
                <a:prstClr val="black"/>
              </a:solidFill>
              <a:effectLst/>
              <a:uLnTx/>
              <a:uFillTx/>
              <a:latin typeface="+mn-lt"/>
              <a:ea typeface="+mn-ea"/>
              <a:cs typeface="+mn-cs"/>
            </a:rPr>
            <a:t>I TERZINI OGGI MI ASPETTO UN ATTENTO LAVORO IN COPERTURA. NON C'E SPAZIO PER SGROPPATE. MI RACCOMANDO, OGGI NON DOBBIAMO ASSOLUTAMENTE ESSERE FUORI POSIZIONE. ZERO RISCHI SOPRATTUTTO APPENA PARTITI, SE E' IL CASO PALLA FUORI. LAMPADINA SEMPRE ACCESA,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 SIAMO TROPPO DOLCI IN MARCATURA SULLE PALLE INATTIVE.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GIOCHIAMO CON DOPPIO FILTRO A PROTEZIONE DELLA DIFESA (centrocampisti centrali che devono avere grande capacità di interdizione, perché molte volte possono trovarsi da soli).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VITTO E MERCA A MURARE POSSIBILI INSERIMENTI E SVETTARE DI TESTA. </a:t>
          </a:r>
          <a:r>
            <a:rPr kumimoji="0" lang="it-IT" sz="1100" b="0" i="0" u="none" strike="noStrike" kern="0" cap="small" spc="0" normalizeH="0" baseline="0" noProof="0">
              <a:ln>
                <a:noFill/>
              </a:ln>
              <a:solidFill>
                <a:prstClr val="black"/>
              </a:solidFill>
              <a:effectLst/>
              <a:uLnTx/>
              <a:uFillTx/>
              <a:latin typeface="+mn-lt"/>
              <a:ea typeface="+mn-ea"/>
              <a:cs typeface="+mn-cs"/>
            </a:rPr>
            <a:t>POI GIOCHIAMO CON </a:t>
          </a:r>
          <a:r>
            <a:rPr kumimoji="0" lang="it-IT" sz="1100" b="1" i="0" u="none" strike="noStrike" kern="0" cap="small" spc="0" normalizeH="0" baseline="0" noProof="0">
              <a:ln>
                <a:noFill/>
              </a:ln>
              <a:solidFill>
                <a:prstClr val="black"/>
              </a:solidFill>
              <a:effectLst/>
              <a:uLnTx/>
              <a:uFillTx/>
              <a:latin typeface="+mn-lt"/>
              <a:ea typeface="+mn-ea"/>
              <a:cs typeface="+mn-cs"/>
            </a:rPr>
            <a:t>FILLO E ALAN </a:t>
          </a:r>
          <a:r>
            <a:rPr kumimoji="0" lang="it-IT" sz="1100" b="0" i="0" u="none" strike="noStrike" kern="0" cap="small" spc="0" normalizeH="0" baseline="0" noProof="0">
              <a:ln>
                <a:noFill/>
              </a:ln>
              <a:solidFill>
                <a:prstClr val="black"/>
              </a:solidFill>
              <a:effectLst/>
              <a:uLnTx/>
              <a:uFillTx/>
              <a:latin typeface="+mn-lt"/>
              <a:ea typeface="+mn-ea"/>
              <a:cs typeface="+mn-cs"/>
            </a:rPr>
            <a:t>CHE IN FASE DI POSSESSO SI ALZERANNO AL PARI DELLE PUNTE ED IN FASE DI NON POSSESSO INVECE SCALANO AL CENTRO. E' FONDAMENTALE IL VOSTRO LAVORO PERCHE' DOVETE ESSERE PRONTI AD INFILARVI PER RICEVERE LE SPIZZATE O LE SPONDE DELLE PUNTE E POI RIPIEGARE SE INVECE SI PERDE PALLA. IN MEZZO DOBBIAMO AVERE L'INTELLIGENZA DI RIUSCIRE A FARE QUESTA FASE AL MEGLIO. </a:t>
          </a:r>
          <a:r>
            <a:rPr kumimoji="0" lang="it-IT" sz="1100" b="1" i="0" u="none" strike="noStrike" kern="0" cap="small" spc="0" normalizeH="0" baseline="0" noProof="0">
              <a:ln>
                <a:noFill/>
              </a:ln>
              <a:solidFill>
                <a:prstClr val="black"/>
              </a:solidFill>
              <a:effectLst/>
              <a:uLnTx/>
              <a:uFillTx/>
              <a:latin typeface="+mn-lt"/>
              <a:ea typeface="+mn-ea"/>
              <a:cs typeface="+mn-cs"/>
            </a:rPr>
            <a:t>NEGLI ULTIMI 20/25 METRI QUI SI DEVE TIRARE SENZA PAURA, UNO-DUE CON LA PUNTE E SI TIRA.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ATTACCO: </a:t>
          </a:r>
          <a:r>
            <a:rPr kumimoji="0" lang="it-IT" sz="1100" b="1" i="0" u="none" strike="noStrike" kern="0" cap="small" spc="0" normalizeH="0" baseline="0" noProof="0">
              <a:ln>
                <a:noFill/>
              </a:ln>
              <a:solidFill>
                <a:prstClr val="black"/>
              </a:solidFill>
              <a:effectLst/>
              <a:uLnTx/>
              <a:uFillTx/>
              <a:latin typeface="+mn-lt"/>
              <a:ea typeface="+mn-ea"/>
              <a:cs typeface="+mn-cs"/>
            </a:rPr>
            <a:t>BREV E COPPOLA</a:t>
          </a:r>
          <a:r>
            <a:rPr kumimoji="0" lang="it-IT" sz="1100" b="0" i="0" u="none" strike="noStrike" kern="0" cap="small" spc="0" normalizeH="0" baseline="0" noProof="0">
              <a:ln>
                <a:noFill/>
              </a:ln>
              <a:solidFill>
                <a:prstClr val="black"/>
              </a:solidFill>
              <a:effectLst/>
              <a:uLnTx/>
              <a:uFillTx/>
              <a:latin typeface="+mn-lt"/>
              <a:ea typeface="+mn-ea"/>
              <a:cs typeface="+mn-cs"/>
            </a:rPr>
            <a:t>. GIOCATE VICINI, TRIANGOLO, SCAMBIO STRETTO E VIA. UNO VIENE INCONTRO L'ALTRO VA. </a:t>
          </a:r>
          <a:r>
            <a:rPr kumimoji="0" lang="it-IT" sz="1100" b="1" i="0" u="none" strike="noStrike" kern="0" cap="small" spc="0" normalizeH="0" baseline="0" noProof="0">
              <a:ln>
                <a:noFill/>
              </a:ln>
              <a:solidFill>
                <a:prstClr val="black"/>
              </a:solidFill>
              <a:effectLst/>
              <a:uLnTx/>
              <a:uFillTx/>
              <a:latin typeface="+mn-lt"/>
              <a:ea typeface="+mn-ea"/>
              <a:cs typeface="+mn-cs"/>
            </a:rPr>
            <a:t>TENETE </a:t>
          </a:r>
          <a:r>
            <a:rPr kumimoji="0" lang="it-IT" sz="1100" b="0" i="0" u="none" strike="noStrike" kern="0" cap="small" spc="0" normalizeH="0" baseline="0" noProof="0">
              <a:ln>
                <a:noFill/>
              </a:ln>
              <a:solidFill>
                <a:prstClr val="black"/>
              </a:solidFill>
              <a:effectLst/>
              <a:uLnTx/>
              <a:uFillTx/>
              <a:latin typeface="+mn-lt"/>
              <a:ea typeface="+mn-ea"/>
              <a:cs typeface="+mn-cs"/>
            </a:rPr>
            <a:t>SU' LA PALLA. </a:t>
          </a:r>
          <a:r>
            <a:rPr kumimoji="0" lang="it-IT" sz="1100" b="1" i="0" u="none" strike="noStrike" kern="0" cap="small" spc="0" normalizeH="0" baseline="0" noProof="0">
              <a:ln>
                <a:noFill/>
              </a:ln>
              <a:solidFill>
                <a:prstClr val="black"/>
              </a:solidFill>
              <a:effectLst/>
              <a:uLnTx/>
              <a:uFillTx/>
              <a:latin typeface="+mn-lt"/>
              <a:ea typeface="+mn-ea"/>
              <a:cs typeface="+mn-cs"/>
            </a:rPr>
            <a:t>E' FONDAMENTALE PRENDERE FALLI E FAR RESPIRARE LA SQUADRA. VI ALTERNATE A </a:t>
          </a:r>
          <a:r>
            <a:rPr kumimoji="0" lang="it-IT" sz="1100" b="1" i="0" u="none" strike="noStrike" kern="0" cap="none" spc="0" normalizeH="0" baseline="0" noProof="0">
              <a:ln>
                <a:noFill/>
              </a:ln>
              <a:solidFill>
                <a:prstClr val="black"/>
              </a:solidFill>
              <a:effectLst/>
              <a:uLnTx/>
              <a:uFillTx/>
              <a:latin typeface="+mn-lt"/>
              <a:ea typeface="+mn-ea"/>
              <a:cs typeface="+mn-cs"/>
            </a:rPr>
            <a:t>RIENTRARE A SALTARE IN AREA SULLE PALLE INATTIVE SE C'E' BISOGNO DI UNA MANO. </a:t>
          </a:r>
          <a:r>
            <a:rPr kumimoji="0" lang="it-IT" sz="1100" b="0" i="0" u="none" strike="noStrike" kern="0" cap="small" spc="0" normalizeH="0" baseline="0" noProof="0">
              <a:ln>
                <a:noFill/>
              </a:ln>
              <a:solidFill>
                <a:prstClr val="black"/>
              </a:solidFill>
              <a:effectLst/>
              <a:uLnTx/>
              <a:uFillTx/>
              <a:latin typeface="+mn-lt"/>
              <a:ea typeface="+mn-ea"/>
              <a:cs typeface="+mn-cs"/>
            </a:rPr>
            <a:t>RICORDATEVI CHE CON LA GIOCATA SEMPLICE SPESSO SIA ARRIVA IN PORTA.. GENEROSI, LOTTATE SU TUTTI I PALLONI.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BARBIO, MERCA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a:t>
          </a:r>
          <a:r>
            <a:rPr lang="it-IT" sz="1100" b="0" i="0" baseline="0">
              <a:solidFill>
                <a:schemeClr val="dk1"/>
              </a:solidFill>
              <a:effectLst/>
              <a:latin typeface="+mn-lt"/>
              <a:ea typeface="+mn-ea"/>
              <a:cs typeface="+mn-cs"/>
            </a:rPr>
            <a:t>BARBIO COPPOLA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CAME GUERRO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 PROTESTE, EVITARE CARTELLINI INUTILI.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L'INERZIA E' DALLA NOSTRA QUINDI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ULTIMA CARROZZERIA...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59531</xdr:colOff>
      <xdr:row>3</xdr:row>
      <xdr:rowOff>14288</xdr:rowOff>
    </xdr:from>
    <xdr:to>
      <xdr:col>8</xdr:col>
      <xdr:colOff>392906</xdr:colOff>
      <xdr:row>133</xdr:row>
      <xdr:rowOff>59531</xdr:rowOff>
    </xdr:to>
    <xdr:sp macro="" textlink="">
      <xdr:nvSpPr>
        <xdr:cNvPr id="35" name="CasellaDiTesto 34">
          <a:extLst>
            <a:ext uri="{FF2B5EF4-FFF2-40B4-BE49-F238E27FC236}">
              <a16:creationId xmlns:a16="http://schemas.microsoft.com/office/drawing/2014/main" id="{00000000-0008-0000-1B00-000023000000}"/>
            </a:ext>
          </a:extLst>
        </xdr:cNvPr>
        <xdr:cNvSpPr txBox="1"/>
      </xdr:nvSpPr>
      <xdr:spPr>
        <a:xfrm>
          <a:off x="59531" y="514351"/>
          <a:ext cx="5131594" cy="23202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ABBIAMO GIA' DETTO MOLTO, SE NON TUTTO. </a:t>
          </a:r>
        </a:p>
        <a:p>
          <a:r>
            <a:rPr lang="it-IT" sz="1100" u="none" cap="small" baseline="0">
              <a:solidFill>
                <a:schemeClr val="dk1"/>
              </a:solidFill>
              <a:latin typeface="+mn-lt"/>
              <a:ea typeface="+mn-ea"/>
              <a:cs typeface="+mn-cs"/>
            </a:rPr>
            <a:t>INIZIAMO OGGI IL PERCORSO DI PARTITE "SENZA DOMANI" OGGI SIAMO VIVI, ESSERLO DOMANI DIPENDE DA NOI.</a:t>
          </a:r>
        </a:p>
        <a:p>
          <a:r>
            <a:rPr lang="it-IT" sz="1100" u="none" cap="small" baseline="0">
              <a:solidFill>
                <a:schemeClr val="dk1"/>
              </a:solidFill>
              <a:latin typeface="+mn-lt"/>
              <a:ea typeface="+mn-ea"/>
              <a:cs typeface="+mn-cs"/>
            </a:rPr>
            <a:t>SECONDO ME ABBIAMO FATTO UNA BUONISSIMA STAGIONE, SIAMO CRESCIUTI INSIEME SIA TATTICAMENTE CHE COME GRUPPO: E BADATE, E' PROPRIO IL GRUPPO CHE D'ORA IN POI FARA' LA DIFFERENZA, SONO LE MOTIVAZIONI CHE OGGI FARANNO LA DIFFERENZA.  COME OGGI, LORO LO SANNO CHE PER VINCERE DEVONO GIOCARE ALLA MORTE. E LO FARANNO. NOI SIAMO DISPOSTI A FARLO? ABBIAMO LA FORZA E LA VOGLIA DI REGALARCI LA VITTORIA E UN'ALTRA SETTIMANA DI ALLENAMENTI? SONO QUESTE LE PARTITE   PER CUI CI SIAMO ALLENATI CON SOLE, PIOGGIA, CALDO, FREDDO....ABBIAMO LA VOGLIA DI LOTTARE COME LEONI UNO DI FIANCO ALL'ALTRO?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LA RISPOSTA E' LA',  DENTRO AL RETTANGOLO VERDE. IO CREDO IN NOI.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CHI SONO LORO: SQUADRA GIOVANE, 99 - 02 PER LO PIU'. TANTA CORSA, ANCHE TECNICA.  V15 - P2 - S1, GOL FATTI 58, GOL SUBITI 13.</a:t>
          </a:r>
        </a:p>
        <a:p>
          <a:r>
            <a:rPr lang="it-IT" sz="1100" u="none" cap="small" baseline="0">
              <a:solidFill>
                <a:schemeClr val="dk1"/>
              </a:solidFill>
              <a:latin typeface="+mn-lt"/>
              <a:ea typeface="+mn-ea"/>
              <a:cs typeface="+mn-cs"/>
            </a:rPr>
            <a:t>HANNO DELLE INDIVIDUALITA' , SU TUTTI I COLORED.</a:t>
          </a:r>
        </a:p>
        <a:p>
          <a:r>
            <a:rPr lang="it-IT" sz="1100" u="none" cap="small" baseline="0">
              <a:solidFill>
                <a:schemeClr val="dk1"/>
              </a:solidFill>
              <a:latin typeface="+mn-lt"/>
              <a:ea typeface="+mn-ea"/>
              <a:cs typeface="+mn-cs"/>
            </a:rPr>
            <a:t>DOVE POSSONO DARCI FASTIDIO: RIPARTENZA, SONO RAPIDI, QUINDI RIDURRE AL MINIMO GLI ERRORI IN DISIMPEGNO E CHIUDERE AZIONE SEMPRE.</a:t>
          </a:r>
        </a:p>
        <a:p>
          <a:r>
            <a:rPr lang="it-IT" sz="1100" u="none" cap="small" baseline="0">
              <a:solidFill>
                <a:schemeClr val="dk1"/>
              </a:solidFill>
              <a:latin typeface="+mn-lt"/>
              <a:ea typeface="+mn-ea"/>
              <a:cs typeface="+mn-cs"/>
            </a:rPr>
            <a:t>DOVE POSSIAMO FAR MALE: INGENUI, POCA MALIZIA, PALLE INATTIVE DOBBIAMO MANGIARCELI.</a:t>
          </a:r>
        </a:p>
        <a:p>
          <a:r>
            <a:rPr lang="it-IT" sz="1100" b="1" i="0" u="none" strike="noStrike">
              <a:solidFill>
                <a:schemeClr val="dk1"/>
              </a:solidFill>
              <a:effectLst/>
              <a:latin typeface="+mn-lt"/>
              <a:ea typeface="+mn-ea"/>
              <a:cs typeface="+mn-cs"/>
            </a:rPr>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p>
        <a:p>
          <a:r>
            <a:rPr lang="it-IT" sz="1100" b="0" u="none" cap="small" baseline="0">
              <a:solidFill>
                <a:schemeClr val="dk1"/>
              </a:solidFill>
              <a:latin typeface="+mn-lt"/>
              <a:ea typeface="+mn-ea"/>
              <a:cs typeface="+mn-cs"/>
            </a:rPr>
            <a:t>DETTO CIO': </a:t>
          </a:r>
          <a:r>
            <a:rPr lang="it-IT" sz="1100" b="1" u="none" cap="small" baseline="0">
              <a:solidFill>
                <a:schemeClr val="dk1"/>
              </a:solidFill>
              <a:latin typeface="+mn-lt"/>
              <a:ea typeface="+mn-ea"/>
              <a:cs typeface="+mn-cs"/>
            </a:rPr>
            <a:t>CATTIVERIA AGONISTICA SU OGNI PALLONE E TESTA</a:t>
          </a:r>
          <a:r>
            <a:rPr lang="it-IT" sz="1100" b="0" u="none" cap="small" baseline="0">
              <a:solidFill>
                <a:schemeClr val="dk1"/>
              </a:solidFill>
              <a:latin typeface="+mn-lt"/>
              <a:ea typeface="+mn-ea"/>
              <a:cs typeface="+mn-cs"/>
            </a:rPr>
            <a:t>. VIETATO LASCIARE LA SQUADRA IN 10 OGGI, SIGNIFICA COMPROMETTERE IL PERCORSO, PERCIO' NERVI SALDI E TESTA SULLE SPALLE. </a:t>
          </a:r>
        </a:p>
        <a:p>
          <a:r>
            <a:rPr lang="it-IT" sz="1100" b="0" u="none" cap="small" baseline="0">
              <a:solidFill>
                <a:schemeClr val="dk1"/>
              </a:solidFill>
              <a:latin typeface="+mn-lt"/>
              <a:ea typeface="+mn-ea"/>
              <a:cs typeface="+mn-cs"/>
            </a:rPr>
            <a:t>SIAMO SERENI E CONSAPEVOLI DEI NOSTRI MEZZI, NON SUPERFICIALI PERO'. CI VUOLE </a:t>
          </a:r>
          <a:r>
            <a:rPr lang="it-IT" sz="1100" b="1" u="none" cap="small" baseline="0">
              <a:solidFill>
                <a:schemeClr val="dk1"/>
              </a:solidFill>
              <a:latin typeface="+mn-lt"/>
              <a:ea typeface="+mn-ea"/>
              <a:cs typeface="+mn-cs"/>
            </a:rPr>
            <a:t>CONCENTRAZIONE E CI VOGLIONO I MARONI PER ANDARE AVANTI</a:t>
          </a:r>
          <a:r>
            <a:rPr lang="it-IT" sz="1100" b="0" u="none" cap="small" baseline="0">
              <a:solidFill>
                <a:schemeClr val="dk1"/>
              </a:solidFill>
              <a:latin typeface="+mn-lt"/>
              <a:ea typeface="+mn-ea"/>
              <a:cs typeface="+mn-cs"/>
            </a:rPr>
            <a:t>. STIAMO SERENI, </a:t>
          </a:r>
          <a:r>
            <a:rPr lang="it-IT" sz="1100" b="1" u="none" cap="small" baseline="0">
              <a:solidFill>
                <a:schemeClr val="dk1"/>
              </a:solidFill>
              <a:latin typeface="+mn-lt"/>
              <a:ea typeface="+mn-ea"/>
              <a:cs typeface="+mn-cs"/>
            </a:rPr>
            <a:t>CURIAMO I DETTAGLI IN OGNI ANGOLO DI CAMPO, GIOCHIAMO COL CRONOMETRO SE SARA' NECESSARIO, DAVANTI PRENDIAMO FALLI E FACCIAMO RESPIRARE LA SQUADRA, DIETRO ATTENZIONE AI DISIMPEGNI (</a:t>
          </a:r>
          <a:r>
            <a:rPr lang="it-IT" sz="1100" b="0" u="none" cap="small" baseline="0">
              <a:solidFill>
                <a:schemeClr val="dk1"/>
              </a:solidFill>
              <a:latin typeface="+mn-lt"/>
              <a:ea typeface="+mn-ea"/>
              <a:cs typeface="+mn-cs"/>
            </a:rPr>
            <a:t>NON E' NATALE E NON HANNO BISOGNO DI REGALI, NEL DUBBIO SPAZZO! QUESTA E' LA REGOLA N.1). LE QUALITA' PER VINCERE LE ABBIAMO METTIAMOCI IL CUORE E USIAMO LA TESTA RAGA. </a:t>
          </a:r>
        </a:p>
        <a:p>
          <a:r>
            <a:rPr lang="it-IT" sz="1100" b="1" u="none" cap="small" baseline="0">
              <a:solidFill>
                <a:schemeClr val="dk1"/>
              </a:solidFill>
              <a:latin typeface="+mn-lt"/>
              <a:ea typeface="+mn-ea"/>
              <a:cs typeface="+mn-cs"/>
            </a:rPr>
            <a:t>E OGNUNO DIA IL MEGLIO DI SE'.</a:t>
          </a:r>
        </a:p>
        <a:p>
          <a:endParaRPr lang="it-IT" sz="1100" b="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a:t>
          </a:r>
          <a:r>
            <a:rPr lang="it-IT" sz="1100" u="none" cap="small" baseline="0">
              <a:solidFill>
                <a:schemeClr val="dk1"/>
              </a:solidFill>
              <a:latin typeface="+mn-lt"/>
              <a:ea typeface="+mn-ea"/>
              <a:cs typeface="+mn-cs"/>
            </a:rPr>
            <a:t> ROSSO/ BONNI, CAME, MEGLIO, BARBIO/ FILLO, MERCA, BIU, WOLF/ COPPOLA, BREV.</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REPARTO ARRETRATO. STIAMO CORTI, POSSESSO PALLA NOSTRO DOBBIAMO ACCORCIARE LA SQUADRA E STARE ALTI SE NO CI SPACCHIAMO IN DUE TRONCONI. QUINDI DIFESA ALTA, GIRO PALLA VELOCE NELLA META' CAMPO AVVERSARIA. ZERO PALLA TRA I PIEDI. ABITUIAMOCI A STOP E VIA. </a:t>
          </a:r>
          <a:r>
            <a:rPr kumimoji="0" lang="it-IT" sz="1100" b="1" i="0" u="none" strike="noStrike" kern="0" cap="small" spc="0" normalizeH="0" baseline="0" noProof="0">
              <a:ln>
                <a:noFill/>
              </a:ln>
              <a:solidFill>
                <a:prstClr val="black"/>
              </a:solidFill>
              <a:effectLst/>
              <a:uLnTx/>
              <a:uFillTx/>
              <a:latin typeface="+mn-lt"/>
              <a:ea typeface="+mn-ea"/>
              <a:cs typeface="+mn-cs"/>
            </a:rPr>
            <a:t>VELOCITA' DI PENSIERO</a:t>
          </a:r>
          <a:r>
            <a:rPr kumimoji="0" lang="it-IT" sz="1100" b="0" i="0" u="none" strike="noStrike" kern="0" cap="small" spc="0" normalizeH="0" baseline="0" noProof="0">
              <a:ln>
                <a:noFill/>
              </a:ln>
              <a:solidFill>
                <a:prstClr val="black"/>
              </a:solidFill>
              <a:effectLst/>
              <a:uLnTx/>
              <a:uFillTx/>
              <a:latin typeface="+mn-lt"/>
              <a:ea typeface="+mn-ea"/>
              <a:cs typeface="+mn-cs"/>
            </a:rPr>
            <a:t>. NON C'E' IL TEMPO DI STOPPARE FARE TRE TOCCHI E LANCIARE.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SOLITO COMPITO: SCARICO E MI PROPONGO PERO' ATTENZIONE ALLA LINEA E A SCALARE MASSIMA ATTENZIONE A NON LASCIARE METRI IMPORTANTI, E COMUNQUE VOGLIO I DUE INTERNI SEMPRE PRONTI A SCIVOLARE CON RADDOPPI.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 </a:t>
          </a:r>
          <a:r>
            <a:rPr kumimoji="0" lang="it-IT" sz="1100" b="1" i="0" u="none" strike="noStrike" kern="0" cap="small" spc="0" normalizeH="0" baseline="0" noProof="0">
              <a:ln>
                <a:noFill/>
              </a:ln>
              <a:solidFill>
                <a:prstClr val="black"/>
              </a:solidFill>
              <a:effectLst/>
              <a:uLnTx/>
              <a:uFillTx/>
              <a:latin typeface="+mn-lt"/>
              <a:ea typeface="+mn-ea"/>
              <a:cs typeface="+mn-cs"/>
            </a:rPr>
            <a:t>RIMESSE LATERALI ATTACCATI ALL'UOMO RAGAZZI</a:t>
          </a:r>
          <a:r>
            <a:rPr kumimoji="0" lang="it-IT" sz="1100" b="0" i="0" u="none" strike="noStrike" kern="0" cap="small" spc="0" normalizeH="0" baseline="0" noProof="0">
              <a:ln>
                <a:noFill/>
              </a:ln>
              <a:solidFill>
                <a:prstClr val="black"/>
              </a:solidFill>
              <a:effectLst/>
              <a:uLnTx/>
              <a:uFillTx/>
              <a:latin typeface="+mn-lt"/>
              <a:ea typeface="+mn-ea"/>
              <a:cs typeface="+mn-cs"/>
            </a:rPr>
            <a:t>.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ABBIAMO PIEDE E TESTA PER FARE PARTIRE IL GIOCO, MEGLIO CERCHIAMO GLI AVANTI SE FATICHIAMO IN IMPOSTAZIONE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DAI CENTROCAMPISTI  OGGI VOGLIO TANTA PULIZIA E GEOMETRIE, C'E' BISOGNO DI IMPORSI A LIVELLO MENTALE  SPAZI APERTI CON UN TOCCO, PROFONDITA', CAMBI CAMPO, PALLE FILTRANTI PER I TAGLI DI WOLF A SX.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 BISOGNO ANCHE DI SENSO DELLA POSIZIONE. VOGLIO PRESSING ALTISSIMO OGGI: SE C'E' DA ANDARE A CACCIA PARTE, LA PUNTA, SONO LE ALI CHE DANNO IL VIA, E TUTTI SI ACCORCIA</a:t>
          </a:r>
          <a:r>
            <a:rPr kumimoji="0" lang="it-IT" sz="1100" b="1" i="0" u="none" strike="noStrike" kern="0" cap="small" spc="0" normalizeH="0" baseline="0" noProof="0">
              <a:ln>
                <a:noFill/>
              </a:ln>
              <a:solidFill>
                <a:prstClr val="black"/>
              </a:solidFill>
              <a:effectLst/>
              <a:uLnTx/>
              <a:uFillTx/>
              <a:latin typeface="+mn-lt"/>
              <a:ea typeface="+mn-ea"/>
              <a:cs typeface="+mn-cs"/>
            </a:rPr>
            <a:t>. MA BISOGNA ESSERE SVEGLI TUTTI</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CERCARE IL CENTRAVANTI ANCHE DI PRIMA, SE C'E' L'OCCASIONE NELLA ZONA CIECA DELLA LORO DIFESA, LE ALI  CI ARRIVANO.  ALTRIMENTI SI GESTISCE LA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BAVA ALLA BOCCA COME SEMPRE. E' FONDAMENTALE NON PERDERE PALLE BANALI SOPRATTUTTO IN DISIMPEGNO SERVE PRECISIONE E VELOCITA' DI PENSIERO. VIETATO DORMIRE CON LA PALLA TRA I PIEDI OGGI. SE PRENDIAMO RIPARTENZE SI RISCHIA.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 </a:t>
          </a:r>
          <a:r>
            <a:rPr kumimoji="0" lang="it-IT" sz="1100" b="0" i="0" u="none" strike="noStrike" kern="0" cap="small" spc="0" normalizeH="0" baseline="0" noProof="0">
              <a:ln>
                <a:noFill/>
              </a:ln>
              <a:solidFill>
                <a:prstClr val="black"/>
              </a:solidFill>
              <a:effectLst/>
              <a:uLnTx/>
              <a:uFillTx/>
              <a:latin typeface="+mn-lt"/>
              <a:ea typeface="+mn-ea"/>
              <a:cs typeface="+mn-cs"/>
            </a:rPr>
            <a:t> DUE PUNTE. MI ASPETTO QUALCHE BELLA GIOCATA NELLO STRETTO TRA VOI. BISOGNA CHE CERCHIAMO DI COINVOLGERLI CON GIOCATE SUI PIEDI SE VENGONO INCONTRO MAI IN PROFONDITA'. LA PROFONDITA' LA CERCHIAMO SULLE FASCE PER ARRIVARE AL CROSS DAL FONDO. ATTENTI AGLI INSERIMENTI SENZA PALLA DI WOLF.  SE VEDIAMO CHE SIAMO IN DIFFICOLTA' IN COSTRUZIONE POSSIAMO ANCHE GIOCARE LUNGO SU DI LORO DIRETTAMENTE DA RINVIO DI ROSSO O DAI DIFENSORI. IN NON POSSESSO E' FONDAMENTALE PERO' CHE SI STIA TUTTI DIETRO ALLA LINEA DEL PALLONE.  LE DUE PUNTE SONO LE PRIME A DIFENDERE. QUINDI SPIRITO DI SACRIFICIO: DEBBIA SEI TU CHE VAI A INFASTIDIRE IL LORO VERTICE BASSO DI CC.</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CI VUOLE ESTREMA DISPONIBILITA' AL SACRIFICIO OGGI. TENETE SU' LA PALLA. GIOCATA SEMPLICE.  UNO-DUE E TIRI DA FUORI, CERCHIAMO LA CONCLUSIONE NELLO SPECCHIO QUANDO ABBIAMO LA POSSIBILITA’. NON HANNO UN SUPER PORTIERE CORAGGIO ARRIVIAMO AL TIRO.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PALLE INATTIVE A SFAVORE RESTANO  SU' COPPOLA E FILLO SE RECUPERIAMO PALLA PRONTI A SFRUTTARE LA RIPARTENZA.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MEGLIO/BARBIO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MASSIMA CONVINZIONE SUI CALCI PIAZZATI E SUI CORNER RAGAZZI, POSSIAMO FARGLI MALE, A PATTO CHE ENTRIAMO SENZA PAURA E CON LA CONVINZIONE DI FAR GOL</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MEGLIO (specchio però)</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SAN CASSIANO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2400-000002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2400-000003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2400-000004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2400-00000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2400-00000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2400-00000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2400-00000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2400-00000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a:extLst>
            <a:ext uri="{FF2B5EF4-FFF2-40B4-BE49-F238E27FC236}">
              <a16:creationId xmlns:a16="http://schemas.microsoft.com/office/drawing/2014/main" id="{00000000-0008-0000-2400-00000A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a:extLst>
            <a:ext uri="{FF2B5EF4-FFF2-40B4-BE49-F238E27FC236}">
              <a16:creationId xmlns:a16="http://schemas.microsoft.com/office/drawing/2014/main" id="{00000000-0008-0000-2400-00000B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2400-00000C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2400-00000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2400-00000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2400-00000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2400-00001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2400-00001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135</xdr:row>
      <xdr:rowOff>95250</xdr:rowOff>
    </xdr:to>
    <xdr:sp macro="" textlink="">
      <xdr:nvSpPr>
        <xdr:cNvPr id="18" name="CasellaDiTesto 17">
          <a:extLst>
            <a:ext uri="{FF2B5EF4-FFF2-40B4-BE49-F238E27FC236}">
              <a16:creationId xmlns:a16="http://schemas.microsoft.com/office/drawing/2014/main" id="{00000000-0008-0000-2400-000012000000}"/>
            </a:ext>
          </a:extLst>
        </xdr:cNvPr>
        <xdr:cNvSpPr txBox="1"/>
      </xdr:nvSpPr>
      <xdr:spPr>
        <a:xfrm>
          <a:off x="47625" y="381000"/>
          <a:ext cx="5153025" cy="218789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2400-000013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2400-000014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2400-000015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400-00001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400-00001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400-00001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2400-00001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2400-00001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27" name="CasellaDiTesto 26">
          <a:extLst>
            <a:ext uri="{FF2B5EF4-FFF2-40B4-BE49-F238E27FC236}">
              <a16:creationId xmlns:a16="http://schemas.microsoft.com/office/drawing/2014/main" id="{00000000-0008-0000-2400-00001B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a:extLst>
            <a:ext uri="{FF2B5EF4-FFF2-40B4-BE49-F238E27FC236}">
              <a16:creationId xmlns:a16="http://schemas.microsoft.com/office/drawing/2014/main" id="{00000000-0008-0000-2400-00001C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2400-00001D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400-00001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400-00001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2400-00002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2400-00002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2400-00002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330200</xdr:colOff>
      <xdr:row>154</xdr:row>
      <xdr:rowOff>63500</xdr:rowOff>
    </xdr:to>
    <xdr:sp macro="" textlink="">
      <xdr:nvSpPr>
        <xdr:cNvPr id="35" name="CasellaDiTesto 34">
          <a:extLst>
            <a:ext uri="{FF2B5EF4-FFF2-40B4-BE49-F238E27FC236}">
              <a16:creationId xmlns:a16="http://schemas.microsoft.com/office/drawing/2014/main" id="{00000000-0008-0000-2400-000023000000}"/>
            </a:ext>
          </a:extLst>
        </xdr:cNvPr>
        <xdr:cNvSpPr txBox="1"/>
      </xdr:nvSpPr>
      <xdr:spPr>
        <a:xfrm>
          <a:off x="47625" y="393701"/>
          <a:ext cx="5121275" cy="267334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INIZIAMO OGGI IL PERCORSO DI 4 PARTITE VERSO LA FINALE. NON SARA' UNA PASSEGGIATA MA E' BELLO COSI'.</a:t>
          </a:r>
        </a:p>
        <a:p>
          <a:r>
            <a:rPr lang="it-IT" sz="1100" u="none" cap="small" baseline="0">
              <a:solidFill>
                <a:schemeClr val="dk1"/>
              </a:solidFill>
              <a:latin typeface="+mn-lt"/>
              <a:ea typeface="+mn-ea"/>
              <a:cs typeface="+mn-cs"/>
            </a:rPr>
            <a:t>RAGAZZI POCHE COSE. APPROCCIO SERENO COME SEMPRE . </a:t>
          </a:r>
        </a:p>
        <a:p>
          <a:r>
            <a:rPr lang="it-IT" sz="1100" u="none" cap="small" baseline="0">
              <a:solidFill>
                <a:schemeClr val="dk1"/>
              </a:solidFill>
              <a:latin typeface="+mn-lt"/>
              <a:ea typeface="+mn-ea"/>
              <a:cs typeface="+mn-cs"/>
            </a:rPr>
            <a:t>CONSAPEVOLI DI CHI SIAMO, DELLA NOSTRA FORZA, DELLE NOSTRE QUALITA SENZA FARCI DIMENTICARE I NOSTRI DIFETTI. ULTIMA PARTITA ABBIAMO PRESO DUE GOL DA PALLA INATTIVA, NON VA BENE, VUOL DIRE CHE NON C'E' LA GIUSTA ATTENZIONE!</a:t>
          </a:r>
        </a:p>
        <a:p>
          <a:r>
            <a:rPr lang="it-IT" sz="1100" u="none" cap="small" baseline="0">
              <a:solidFill>
                <a:schemeClr val="dk1"/>
              </a:solidFill>
              <a:latin typeface="+mn-lt"/>
              <a:ea typeface="+mn-ea"/>
              <a:cs typeface="+mn-cs"/>
            </a:rPr>
            <a:t>LO ABBIAMO VISTO LA DIFFERENZA, SONO LE MOTIVAZIONI NOI DOBBIAMO AVERE PIU' FAME DEGLI ALTRI PER AVERE LA MEGLIO.</a:t>
          </a:r>
        </a:p>
        <a:p>
          <a:r>
            <a:rPr lang="it-IT" sz="1100" u="none" cap="small" baseline="0">
              <a:solidFill>
                <a:schemeClr val="dk1"/>
              </a:solidFill>
              <a:latin typeface="+mn-lt"/>
              <a:ea typeface="+mn-ea"/>
              <a:cs typeface="+mn-cs"/>
            </a:rPr>
            <a:t>NOI SIAMO DISPOSTI A FARLO? ABBIAMO LA FORZA E LA VOGLIA DI REGALARCILA VITTORIA E UN'ALTRA SETTIMANA DI ALLENAMENTI? SONO QUESTE LE PARTITE   PER CUI CI SIAMO ALLENATI CON SOLE, PIOGGIA, CALDO, FREDDO, NEVE....ABBIAMO LA VOGLIA DI LOTTARE COME LEONI UNO DI FIANCO ALL'ALTRO?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LA RISPOSTA E' LA',  DENTRO AL RETTANGOLO VERDE. IO CREDO IN NOI.</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a:t>
          </a:r>
          <a:r>
            <a:rPr lang="it-IT" sz="1100" u="none" cap="small" baseline="0">
              <a:solidFill>
                <a:schemeClr val="dk1"/>
              </a:solidFill>
              <a:latin typeface="+mn-lt"/>
              <a:ea typeface="+mn-ea"/>
              <a:cs typeface="+mn-cs"/>
            </a:rPr>
            <a:t> ROSSO/ MAIC, CAME, FICCA,  MEGLIO/  WALLY, BIU, MERCA/ WOLF/ MAIC, BREV</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COSA SO DI LORO OGGI E' NECESSSARIO FARE LA PARTITA. SE LASCIAMO IL PALLINO RISCHIAMO PERCHE' SONO UNA SQUADRA CHE GIOCA E AMA AVERE LE REDINI DEL GIOCO.  SCORE: 9V, 7P, 2S, 46 GOL FATTI, 22 SUBITI - ATTENZIONE, DOPO CAMPEGINESE E NOI SONO IL TERZO ATTACO DI TUTTO IL CAMPIONATO!.</a:t>
          </a:r>
        </a:p>
        <a:p>
          <a:r>
            <a:rPr lang="it-IT" sz="1100" u="none" cap="small" baseline="0">
              <a:solidFill>
                <a:schemeClr val="dk1"/>
              </a:solidFill>
              <a:latin typeface="+mn-lt"/>
              <a:ea typeface="+mn-ea"/>
              <a:cs typeface="+mn-cs"/>
            </a:rPr>
            <a:t>GIOCANO 433, CON TARRACHINI A FAR GIOCO, LE TRE PUNTE SONO VELOCI E RAPIDE MA NON GIOCANO DI SQUADRA, SONO SOLISTI. PECCANO IN PORTA DOVE NON HANNO UN GRANCHE'.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SAPPIAMO CHE SE CI ABBASSIAMO A RIDOSSO DELLA NOSTRA AREA SIAMO DESTINATI A SOFFRIRE E A CORRERE RISCHI. ERGO SE RIUSCIAMO STIAMO A DIFESA ALTA E SE RIUSCIAMO LI TENIAMO DI LA' E GIOCHIAMO NELLA LORO META' CAMPO. </a:t>
          </a:r>
        </a:p>
        <a:p>
          <a:r>
            <a:rPr lang="it-IT" sz="1100" u="none" cap="small" baseline="0">
              <a:solidFill>
                <a:schemeClr val="dk1"/>
              </a:solidFill>
              <a:latin typeface="+mn-lt"/>
              <a:ea typeface="+mn-ea"/>
              <a:cs typeface="+mn-cs"/>
            </a:rPr>
            <a:t>LAMPADINA ANZI, UN LAMPIONE SEMPRE ACCESO. DAVANTI HANNO GENTE RAPIDA CHE VIENE SPESSO CERCATA RASOTERRA E  CHE TI PUNTA: DIETRO OGGI E' NECESSARIO ESSERE PERFETTI, PULITI E DECISI, NON CONCEDERE PUNIZIONI - </a:t>
          </a:r>
          <a:r>
            <a:rPr lang="it-IT" sz="1100" b="1" u="none" cap="small" baseline="0">
              <a:solidFill>
                <a:schemeClr val="dk1"/>
              </a:solidFill>
              <a:latin typeface="+mn-lt"/>
              <a:ea typeface="+mn-ea"/>
              <a:cs typeface="+mn-cs"/>
            </a:rPr>
            <a:t>TARRACHINI 9 GOL TUTTI SU PUNIZIONE-  </a:t>
          </a:r>
          <a:r>
            <a:rPr lang="it-IT" sz="1100" b="0" u="none" cap="small" baseline="0">
              <a:solidFill>
                <a:schemeClr val="dk1"/>
              </a:solidFill>
              <a:latin typeface="+mn-lt"/>
              <a:ea typeface="+mn-ea"/>
              <a:cs typeface="+mn-cs"/>
            </a:rPr>
            <a:t>BISOGNA ESSERE PULITI IN USCITA  </a:t>
          </a:r>
          <a:r>
            <a:rPr lang="it-IT" sz="1100" u="none" cap="small" baseline="0">
              <a:solidFill>
                <a:schemeClr val="dk1"/>
              </a:solidFill>
              <a:latin typeface="+mn-lt"/>
              <a:ea typeface="+mn-ea"/>
              <a:cs typeface="+mn-cs"/>
            </a:rPr>
            <a:t>SCARICHI PRECISI, NESSUN TENTENNAMENTO O ESITAZIONE. L'ERRORE OGGI VIENE PUNITO, QUESTI NON PERDONANO NULLA.</a:t>
          </a:r>
        </a:p>
        <a:p>
          <a:r>
            <a:rPr lang="it-IT" sz="1100" u="none" cap="small" baseline="0">
              <a:solidFill>
                <a:schemeClr val="dk1"/>
              </a:solidFill>
              <a:latin typeface="+mn-lt"/>
              <a:ea typeface="+mn-ea"/>
              <a:cs typeface="+mn-cs"/>
            </a:rPr>
            <a:t>I TERZINI: SCARICO E SE HO POSSIBILITA' MI PROPONGO VADO IN SOVRAPPOSIZIONE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r>
            <a:rPr lang="it-IT" sz="1100" u="none" cap="small" baseline="0">
              <a:solidFill>
                <a:schemeClr val="dk1"/>
              </a:solidFill>
              <a:latin typeface="+mn-lt"/>
              <a:ea typeface="+mn-ea"/>
              <a:cs typeface="+mn-cs"/>
            </a:rPr>
            <a:t>SOLITE RACCOMANDAZIONI: ZERO RISCHI SOPRATTUTTO APPENA PARTITI, SE E' IL CASO PALLA IN TRIBUNA, MASSIMA ATTENZIONE IN MARCATURA E NEI FINALI DI TEMPO, OCCHI E ORECCHIE APERTI SULLE PALLE INATTIVE: DIFENDIAMO A UOMO, OGNUNO NE  BATTEZZA UNO E SE LO TIENE STRETTO.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BIU CENTRALE WALL E MERCA INTERNI: DIAMO ORDINE E PULIZIA DI GIOCO. FACCIAMO CORRERE LA PALLA, LEI NON SUDA, QUINDI STOP E VIA STOP E VIA......MAI BUTTARE VIA IL PALLONE MA RICERCA COSTANTE DEL GIOCO PALLA A TERRA.</a:t>
          </a:r>
        </a:p>
        <a:p>
          <a:r>
            <a:rPr lang="it-IT" sz="1100" u="none" cap="small" baseline="0">
              <a:solidFill>
                <a:schemeClr val="dk1"/>
              </a:solidFill>
              <a:latin typeface="+mn-lt"/>
              <a:ea typeface="+mn-ea"/>
              <a:cs typeface="+mn-cs"/>
            </a:rPr>
            <a:t>PRECISIONE IN FASE DI DISIMPEGNO. PERSA PALLA PRESSING IMMEDIATO SUL POSSESSORE DI PALLA AVVERSARIO, APRIRE SUBITO LA CACCIA PER RIPRENDERLA: QUELLO E' IL MOMENTO DI ACCORCIARE TUTTI.</a:t>
          </a:r>
        </a:p>
        <a:p>
          <a:r>
            <a:rPr lang="it-IT" sz="1100" u="none" cap="small" baseline="0">
              <a:solidFill>
                <a:schemeClr val="dk1"/>
              </a:solidFill>
              <a:latin typeface="+mn-lt"/>
              <a:ea typeface="+mn-ea"/>
              <a:cs typeface="+mn-cs"/>
            </a:rPr>
            <a:t>FONDAMENTALE PERO' E' CHE LA SQUADRA SIA CORTA. 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TREQUARTI: WOLF, COMPITO IMPORTANTE, HAI QUALITA' E CORSA: TI VOGLIO IN NON POSSESSO SEMPRE PRONTO A DAR FASTIDIO A TARRA QUINDI SEMPRE DIETRO LA LINEA DELLA PALLA FAI UN PASSO IN MEZZO IN MODO CHE LE NOSTRE MEZZ'ALI POSSANO SCIVOLARE SULL'ESTERNO.DOVRAI ESSERCI TU SULLA LORO FONTE DI GIOCO: SEMPRE. NON TI VOGLIO IN RITARDO IN QUESTA SITUAZIONE. NEGLI ULTIMI 20/25 METRI VOGLIO IL DRIBBLING SENZA PAURA E LA FINALIZZAZIONE VELOCE CHE SIA IL CROSS, L'UNO-DUE O IL TIRO. GIOCA SEMPLICE. HAI I TEMPI GIUSTI PER L'INSERIMENTO DA DIETRO VAI IN APPOGGIO PER LA GIOCATA DELLA PUNTA: CERCA SEMPRE LA GIOCATA VELOCE MAGARI IN PROFONDITA' PER IL TAGLIO O PER LA CHIUSURA DI UN TRIANGOLO. </a:t>
          </a:r>
        </a:p>
        <a:p>
          <a:r>
            <a:rPr lang="it-IT" sz="1100" u="none" cap="small" baseline="0">
              <a:solidFill>
                <a:schemeClr val="dk1"/>
              </a:solidFill>
              <a:latin typeface="+mn-lt"/>
              <a:ea typeface="+mn-ea"/>
              <a:cs typeface="+mn-cs"/>
            </a:rPr>
            <a:t>FATTI TROVARE, NON NASCONDERTI MA PROPONITI. ESCI IN PRESSING SUI CENTRALI DIFENSIVI SE PARTONO DA LI', LE PUNTE STANNO TRA IL CENTRALE ED IL TERZINO. CI VUOLE SACRIFICIO OGGI.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BREV PUNTA CENTRALE, CON COPPOLA LIBERO DI SPAZIARGLI INTORNO. DA BREV  VOGLIO PRESENZA IN MEZZO AL CAMPO, DEVI SBATTAGLIARE SU TUTTI I PALLONI, PRENDERE FALLI E FAR RESPIRARE LA SQUADRA, DA MAIC VOGLIO LE SOLITE COSE, CREARE SUPERIORITA' , TIRI , ASSIST.... NON GIOCARE LONTANO DA PC  STAI PRONTO A TAGLIARE DIETRO IL CENTRAVANTI  PER UN TAGLIO CENTRALE. PUNTE SONO LE PRIME A DIFENDERE. QUINDI SPIRITO DI SACRIFICIO. </a:t>
          </a:r>
        </a:p>
        <a:p>
          <a:r>
            <a:rPr lang="it-IT" sz="1100" u="none" cap="small" baseline="0">
              <a:solidFill>
                <a:schemeClr val="dk1"/>
              </a:solidFill>
              <a:latin typeface="+mn-lt"/>
              <a:ea typeface="+mn-ea"/>
              <a:cs typeface="+mn-cs"/>
            </a:rPr>
            <a:t>LA SQUADRA DEVE AVER CHIARO CHE LA' DAVANTI C'E' CHI PROTEGGE PALLA SE SERVE E NEL CASO SI PUO' LANCIARE PER CERCARE LA PROFONDITA'.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PALLE INATTIVE A SFAVORE RESTA SEMPRE SU' MAIC SE RECUPERIAMO PALLA PRONTI A SFRUTTARE LA RIPARTENZA.</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CERCHIAMO PUNIZIONI AL LIMITE , FACCIAMOCI FURBI, CERCHIAMO DI SFRUTTARE LE NOSTRE ARMI MIGLIORI. </a:t>
          </a:r>
        </a:p>
        <a:p>
          <a:r>
            <a:rPr lang="it-IT" sz="1100" u="none" cap="small" baseline="0">
              <a:solidFill>
                <a:schemeClr val="dk1"/>
              </a:solidFill>
              <a:latin typeface="+mn-lt"/>
              <a:ea typeface="+mn-ea"/>
              <a:cs typeface="+mn-cs"/>
            </a:rPr>
            <a:t>CALCI D'ANGOLO, BISOGNA ENTRARE CON CATTIVERIA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IN QUESTE PARTITE NON CI CAPITERANNO MOLTE OCCASIONI, QUELLE CHE CAPITANO VANNO SFRUTTATE. </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MEGLIO / CAME</a:t>
          </a:r>
        </a:p>
        <a:p>
          <a:r>
            <a:rPr lang="it-IT" sz="1100" u="none" cap="small" baseline="0">
              <a:solidFill>
                <a:schemeClr val="dk1"/>
              </a:solidFill>
              <a:latin typeface="+mn-lt"/>
              <a:ea typeface="+mn-ea"/>
              <a:cs typeface="+mn-cs"/>
            </a:rPr>
            <a:t>-PUNIZIONI: MEGLIO O SCHEMA</a:t>
          </a:r>
        </a:p>
        <a:p>
          <a:r>
            <a:rPr lang="it-IT" sz="1100" u="none" cap="small" baseline="0">
              <a:solidFill>
                <a:schemeClr val="dk1"/>
              </a:solidFill>
              <a:latin typeface="+mn-lt"/>
              <a:ea typeface="+mn-ea"/>
              <a:cs typeface="+mn-cs"/>
            </a:rPr>
            <a:t>-DIFFIDATI: -</a:t>
          </a:r>
        </a:p>
        <a:p>
          <a:r>
            <a:rPr lang="it-IT" sz="1100" u="none" cap="small" baseline="0">
              <a:solidFill>
                <a:schemeClr val="dk1"/>
              </a:solidFill>
              <a:latin typeface="+mn-lt"/>
              <a:ea typeface="+mn-ea"/>
              <a:cs typeface="+mn-cs"/>
            </a:rPr>
            <a:t>-ANGOLI: SCHEMA</a:t>
          </a:r>
        </a:p>
        <a:p>
          <a:r>
            <a:rPr lang="it-IT" sz="1100" u="none" cap="small" baseline="0">
              <a:solidFill>
                <a:schemeClr val="dk1"/>
              </a:solidFill>
              <a:latin typeface="+mn-lt"/>
              <a:ea typeface="+mn-ea"/>
              <a:cs typeface="+mn-cs"/>
            </a:rPr>
            <a:t>CHI ESCE SI RICORDI DI DARE LE CONSEGNE A CHI ENTRA:  POSIZIONE  IN BARRIERA E CORNER IN ATTACCO.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RISCALDAMENTO: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QUESTE PARTITE VANNO AFFRONTATE A LIVELLO MENTALE CON SERENITA'E CONCENTRAZIONE MENTRE  A LIVELLO FISICO SERVE TANTA TANTA TANTA CATTIVERIA AGONISTICA: SEMPRE IN RADDOPPIO, SEMPRE UN AIUTO AL COMPAGNO. </a:t>
          </a:r>
        </a:p>
        <a:p>
          <a:r>
            <a:rPr lang="it-IT" sz="1100" b="0" u="none" cap="small" baseline="0">
              <a:solidFill>
                <a:schemeClr val="dk1"/>
              </a:solidFill>
              <a:latin typeface="+mn-lt"/>
              <a:ea typeface="+mn-ea"/>
              <a:cs typeface="+mn-cs"/>
            </a:rPr>
            <a:t>QUESTE PARTITE SI VINCONO CON LA CONCENTRAZIONE, IN OGNI FRANGENTE,MAI STACCARE LA SPINA NEANCHE PER UN SECONDO. SONO GLI EPISODI, I DETTAGLI CHE IL PIU' DELLE VOLTE LE DECIDONO QUESTE PARTITE.</a:t>
          </a:r>
        </a:p>
        <a:p>
          <a:r>
            <a:rPr lang="it-IT" sz="1100" b="0" u="none" cap="small" baseline="0">
              <a:solidFill>
                <a:schemeClr val="dk1"/>
              </a:solidFill>
              <a:latin typeface="+mn-lt"/>
              <a:ea typeface="+mn-ea"/>
              <a:cs typeface="+mn-cs"/>
            </a:rPr>
            <a:t>PERCIO' MASSIMA ATTENZIONE NELLE SOLITE COSE, I DISIMPEGNI DIETRO, LE RIMESSE LATERALI, LE PALLE INATTIVE.</a:t>
          </a:r>
        </a:p>
        <a:p>
          <a:endParaRPr lang="it-IT" sz="1100" b="0" u="none" cap="small" baseline="0">
            <a:solidFill>
              <a:schemeClr val="dk1"/>
            </a:solidFill>
            <a:latin typeface="+mn-lt"/>
            <a:ea typeface="+mn-ea"/>
            <a:cs typeface="+mn-cs"/>
          </a:endParaRPr>
        </a:p>
        <a:p>
          <a:r>
            <a:rPr lang="it-IT" sz="1100" b="0" u="none" cap="small" baseline="0">
              <a:solidFill>
                <a:schemeClr val="dk1"/>
              </a:solidFill>
              <a:latin typeface="+mn-lt"/>
              <a:ea typeface="+mn-ea"/>
              <a:cs typeface="+mn-cs"/>
            </a:rPr>
            <a:t>DOVE MIGLIORARE? PALLA INATTIVA, CORNER O PUNIZIONI LATERALI. RAGA E' IL PIU' FURBO, IL PIU' CORAGGIOSO CHE RIESCE AD ANDARSI A PRENDERE LA PALLA. CREDIAMOCI!</a:t>
          </a:r>
        </a:p>
        <a:p>
          <a:endParaRPr lang="it-IT" sz="1100" u="none" cap="small" baseline="0">
            <a:solidFill>
              <a:schemeClr val="dk1"/>
            </a:solidFill>
            <a:latin typeface="+mn-lt"/>
            <a:ea typeface="+mn-ea"/>
            <a:cs typeface="+mn-cs"/>
          </a:endParaRPr>
        </a:p>
        <a:p>
          <a:r>
            <a:rPr lang="it-IT" sz="1100" b="1" cap="small" baseline="0">
              <a:solidFill>
                <a:schemeClr val="dk1"/>
              </a:solidFill>
              <a:effectLst/>
              <a:latin typeface="+mn-lt"/>
              <a:ea typeface="+mn-ea"/>
              <a:cs typeface="+mn-cs"/>
            </a:rPr>
            <a:t>CURIAMO I DETTAGLI </a:t>
          </a:r>
          <a:r>
            <a:rPr lang="it-IT" sz="1100" cap="small" baseline="0">
              <a:solidFill>
                <a:schemeClr val="dk1"/>
              </a:solidFill>
              <a:effectLst/>
              <a:latin typeface="+mn-lt"/>
              <a:ea typeface="+mn-ea"/>
              <a:cs typeface="+mn-cs"/>
            </a:rPr>
            <a:t>IN OGNI ANGOLO DI CAMPO, GIOCHIAMO COL CRONOMETRO SE SARA' NECESSARIO, DAVANTI PRENDIAMO FALLI E FACCIAMO RESPIRARE LA SQUADRA, DIETRO ATTENZIONE AI DISIMPEGNI. </a:t>
          </a:r>
          <a:endParaRPr lang="it-IT">
            <a:effectLst/>
          </a:endParaRPr>
        </a:p>
        <a:p>
          <a:r>
            <a:rPr lang="it-IT" sz="1100" cap="small" baseline="0">
              <a:solidFill>
                <a:schemeClr val="dk1"/>
              </a:solidFill>
              <a:effectLst/>
              <a:latin typeface="+mn-lt"/>
              <a:ea typeface="+mn-ea"/>
              <a:cs typeface="+mn-cs"/>
            </a:rPr>
            <a:t>SAPPIAMO CHE CI VUOLE </a:t>
          </a:r>
          <a:r>
            <a:rPr lang="it-IT" sz="1100" b="1" cap="small" baseline="0">
              <a:solidFill>
                <a:schemeClr val="dk1"/>
              </a:solidFill>
              <a:effectLst/>
              <a:latin typeface="+mn-lt"/>
              <a:ea typeface="+mn-ea"/>
              <a:cs typeface="+mn-cs"/>
            </a:rPr>
            <a:t>CONCENTRAZIONE</a:t>
          </a:r>
          <a:r>
            <a:rPr lang="it-IT" sz="1100" cap="small" baseline="0">
              <a:solidFill>
                <a:schemeClr val="dk1"/>
              </a:solidFill>
              <a:effectLst/>
              <a:latin typeface="+mn-lt"/>
              <a:ea typeface="+mn-ea"/>
              <a:cs typeface="+mn-cs"/>
            </a:rPr>
            <a:t> E CI VOGLIONO I </a:t>
          </a:r>
          <a:r>
            <a:rPr lang="it-IT" sz="1100" b="1" cap="small" baseline="0">
              <a:solidFill>
                <a:schemeClr val="dk1"/>
              </a:solidFill>
              <a:effectLst/>
              <a:latin typeface="+mn-lt"/>
              <a:ea typeface="+mn-ea"/>
              <a:cs typeface="+mn-cs"/>
            </a:rPr>
            <a:t>MARONI </a:t>
          </a:r>
          <a:r>
            <a:rPr lang="it-IT" sz="1100" cap="small" baseline="0">
              <a:solidFill>
                <a:schemeClr val="dk1"/>
              </a:solidFill>
              <a:effectLst/>
              <a:latin typeface="+mn-lt"/>
              <a:ea typeface="+mn-ea"/>
              <a:cs typeface="+mn-cs"/>
            </a:rPr>
            <a:t>PER ANDARE AVANTI. E LI ABBIAMO RAGAZZI! VANNO SOLO TIRATI FUORI: PER ALZARE 5 TITOLI IN UNA STAGIONE CI VOGLIONO DEI MARONI GIGANTI.  VANNO SOLO MESSI IN CAMPO, PERCHE SE LI TENIAMO NELLE BRAGHE NON SERVONO. </a:t>
          </a:r>
          <a:endParaRPr lang="it-IT">
            <a:effectLst/>
          </a:endParaRPr>
        </a:p>
        <a:p>
          <a:endParaRPr lang="it-IT" sz="1100" cap="small" baseline="0">
            <a:solidFill>
              <a:schemeClr val="dk1"/>
            </a:solidFill>
            <a:effectLst/>
            <a:latin typeface="+mn-lt"/>
            <a:ea typeface="+mn-ea"/>
            <a:cs typeface="+mn-cs"/>
          </a:endParaRPr>
        </a:p>
        <a:p>
          <a:pPr eaLnBrk="1" fontAlgn="auto" latinLnBrk="0" hangingPunct="1"/>
          <a:r>
            <a:rPr lang="it-IT" sz="1100" b="0" i="0" u="sng" cap="small" baseline="0">
              <a:solidFill>
                <a:schemeClr val="dk1"/>
              </a:solidFill>
              <a:effectLst/>
              <a:latin typeface="+mn-lt"/>
              <a:ea typeface="+mn-ea"/>
              <a:cs typeface="+mn-cs"/>
            </a:rPr>
            <a:t>CALCI D'ANGOLO, BISOGNA ENTRARE CON CATTIVERIA</a:t>
          </a:r>
          <a:endParaRPr lang="it-IT">
            <a:effectLst/>
          </a:endParaRPr>
        </a:p>
        <a:p>
          <a:pPr eaLnBrk="1" fontAlgn="auto" latinLnBrk="0" hangingPunct="1"/>
          <a:endParaRPr lang="it-IT">
            <a:effectLst/>
          </a:endParaRPr>
        </a:p>
        <a:p>
          <a:pPr eaLnBrk="1" fontAlgn="auto" latinLnBrk="0" hangingPunct="1"/>
          <a:r>
            <a:rPr lang="it-IT" sz="1100" b="0" i="0" cap="small" baseline="0">
              <a:solidFill>
                <a:schemeClr val="dk1"/>
              </a:solidFill>
              <a:effectLst/>
              <a:latin typeface="+mn-lt"/>
              <a:ea typeface="+mn-ea"/>
              <a:cs typeface="+mn-cs"/>
            </a:rPr>
            <a:t>RIMESSE LATERALI A SFAVORE: ATTACCATI, NON A DUE METRI</a:t>
          </a:r>
          <a:endParaRPr lang="it-IT">
            <a:effectLst/>
          </a:endParaRPr>
        </a:p>
        <a:p>
          <a:pPr eaLnBrk="1" fontAlgn="auto" latinLnBrk="0" hangingPunct="1"/>
          <a:r>
            <a:rPr lang="it-IT" sz="1100" b="0" i="0" cap="small" baseline="0">
              <a:solidFill>
                <a:schemeClr val="dk1"/>
              </a:solidFill>
              <a:effectLst/>
              <a:latin typeface="+mn-lt"/>
              <a:ea typeface="+mn-ea"/>
              <a:cs typeface="+mn-cs"/>
            </a:rPr>
            <a:t>RIMESSE LATERALI A FAVORE: MOVIMENTO</a:t>
          </a:r>
          <a:endParaRPr lang="it-IT">
            <a:effectLst/>
          </a:endParaRPr>
        </a:p>
        <a:p>
          <a:pPr eaLnBrk="1" fontAlgn="auto" latinLnBrk="0" hangingPunct="1"/>
          <a:r>
            <a:rPr lang="it-IT" sz="1100" b="0" i="0" baseline="0">
              <a:solidFill>
                <a:schemeClr val="dk1"/>
              </a:solidFill>
              <a:effectLst/>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endParaRPr lang="it-IT">
            <a:effectLst/>
          </a:endParaRPr>
        </a:p>
        <a:p>
          <a:pPr eaLnBrk="1" fontAlgn="auto" latinLnBrk="0" hangingPunct="1"/>
          <a:r>
            <a:rPr lang="it-IT" sz="1100" b="0" i="0" baseline="0">
              <a:solidFill>
                <a:schemeClr val="dk1"/>
              </a:solidFill>
              <a:effectLst/>
              <a:latin typeface="+mn-lt"/>
              <a:ea typeface="+mn-ea"/>
              <a:cs typeface="+mn-cs"/>
            </a:rPr>
            <a:t> </a:t>
          </a:r>
          <a:endParaRPr lang="it-IT">
            <a:effectLst/>
          </a:endParaRPr>
        </a:p>
        <a:p>
          <a:pPr eaLnBrk="1" fontAlgn="auto" latinLnBrk="0" hangingPunct="1"/>
          <a:r>
            <a:rPr lang="it-IT" sz="1100" b="1" i="0" baseline="0">
              <a:solidFill>
                <a:schemeClr val="dk1"/>
              </a:solidFill>
              <a:effectLst/>
              <a:latin typeface="+mn-lt"/>
              <a:ea typeface="+mn-ea"/>
              <a:cs typeface="+mn-cs"/>
            </a:rPr>
            <a:t>INTERVALLO:</a:t>
          </a:r>
          <a:endParaRPr lang="it-IT">
            <a:effectLst/>
          </a:endParaRPr>
        </a:p>
        <a:p>
          <a:pPr eaLnBrk="1" fontAlgn="auto" latinLnBrk="0" hangingPunct="1"/>
          <a:r>
            <a:rPr lang="it-IT" sz="1100" b="1" i="0" baseline="0">
              <a:solidFill>
                <a:schemeClr val="dk1"/>
              </a:solidFill>
              <a:effectLst/>
              <a:latin typeface="+mn-lt"/>
              <a:ea typeface="+mn-ea"/>
              <a:cs typeface="+mn-cs"/>
            </a:rPr>
            <a:t>CALI DI CONCENTRAZIONE</a:t>
          </a:r>
          <a:endParaRPr lang="it-IT">
            <a:effectLst/>
          </a:endParaRPr>
        </a:p>
        <a:p>
          <a:pPr eaLnBrk="1" fontAlgn="auto" latinLnBrk="0" hangingPunct="1"/>
          <a:r>
            <a:rPr lang="it-IT" sz="1100" b="1" i="0" baseline="0">
              <a:solidFill>
                <a:schemeClr val="dk1"/>
              </a:solidFill>
              <a:effectLst/>
              <a:latin typeface="+mn-lt"/>
              <a:ea typeface="+mn-ea"/>
              <a:cs typeface="+mn-cs"/>
            </a:rPr>
            <a:t>GESTIONE DEI TEMPI DI GIOCO</a:t>
          </a:r>
          <a:endParaRPr lang="it-IT">
            <a:effectLst/>
          </a:endParaRPr>
        </a:p>
        <a:p>
          <a:pPr eaLnBrk="1" fontAlgn="auto" latinLnBrk="0" hangingPunct="1"/>
          <a:r>
            <a:rPr lang="it-IT" sz="1100" b="1" i="0" baseline="0">
              <a:solidFill>
                <a:schemeClr val="dk1"/>
              </a:solidFill>
              <a:effectLst/>
              <a:latin typeface="+mn-lt"/>
              <a:ea typeface="+mn-ea"/>
              <a:cs typeface="+mn-cs"/>
            </a:rPr>
            <a:t>FURBIZIA, GUADAGNIAMO CALCI PIAZZATI</a:t>
          </a:r>
          <a:endParaRPr lang="it-IT">
            <a:effectLst/>
          </a:endParaRPr>
        </a:p>
        <a:p>
          <a:pPr eaLnBrk="1" fontAlgn="auto" latinLnBrk="0" hangingPunct="1"/>
          <a:r>
            <a:rPr lang="it-IT" sz="1100" b="1" i="0" baseline="0">
              <a:solidFill>
                <a:schemeClr val="dk1"/>
              </a:solidFill>
              <a:effectLst/>
              <a:latin typeface="+mn-lt"/>
              <a:ea typeface="+mn-ea"/>
              <a:cs typeface="+mn-cs"/>
            </a:rPr>
            <a:t>DAVANTI TENIAMO SU QUALCHE PALLA E FACCIAMO RESPIRARE LA SQUADRA</a:t>
          </a:r>
          <a:endParaRPr lang="it-IT">
            <a:effectLst/>
          </a:endParaRPr>
        </a:p>
        <a:p>
          <a:pPr eaLnBrk="1" fontAlgn="auto" latinLnBrk="0" hangingPunct="1"/>
          <a:r>
            <a:rPr lang="it-IT" sz="1100" b="1" i="0" baseline="0">
              <a:solidFill>
                <a:schemeClr val="dk1"/>
              </a:solidFill>
              <a:effectLst/>
              <a:latin typeface="+mn-lt"/>
              <a:ea typeface="+mn-ea"/>
              <a:cs typeface="+mn-cs"/>
            </a:rPr>
            <a:t>NON ABBASSARSI TROPPO SE NO SI SOFFRE COME ULTIMI MINUTI SPESSO SUCCEDE</a:t>
          </a:r>
          <a:endParaRPr lang="it-IT">
            <a:effectLst/>
          </a:endParaRPr>
        </a:p>
        <a:p>
          <a:pPr eaLnBrk="1" fontAlgn="auto" latinLnBrk="0" hangingPunct="1"/>
          <a:r>
            <a:rPr lang="it-IT" sz="1100" b="1" i="0" baseline="0">
              <a:solidFill>
                <a:schemeClr val="dk1"/>
              </a:solidFill>
              <a:effectLst/>
              <a:latin typeface="+mn-lt"/>
              <a:ea typeface="+mn-ea"/>
              <a:cs typeface="+mn-cs"/>
            </a:rPr>
            <a:t>INTERDIZIONE PIU' DECISA</a:t>
          </a:r>
          <a:endParaRPr lang="it-IT">
            <a:effectLst/>
          </a:endParaRPr>
        </a:p>
        <a:p>
          <a:pPr eaLnBrk="1" fontAlgn="auto" latinLnBrk="0" hangingPunct="1"/>
          <a:r>
            <a:rPr lang="it-IT" sz="1100" b="1" i="0" baseline="0">
              <a:solidFill>
                <a:schemeClr val="dk1"/>
              </a:solidFill>
              <a:effectLst/>
              <a:latin typeface="+mn-lt"/>
              <a:ea typeface="+mn-ea"/>
              <a:cs typeface="+mn-cs"/>
            </a:rPr>
            <a:t>CENTRARE LO SPECCHIO</a:t>
          </a:r>
          <a:endParaRPr lang="it-IT">
            <a:effectLst/>
          </a:endParaRPr>
        </a:p>
        <a:p>
          <a:pPr eaLnBrk="1" fontAlgn="auto" latinLnBrk="0" hangingPunct="1"/>
          <a:r>
            <a:rPr lang="it-IT" sz="1100" b="1" i="0" baseline="0">
              <a:solidFill>
                <a:schemeClr val="dk1"/>
              </a:solidFill>
              <a:effectLst/>
              <a:latin typeface="+mn-lt"/>
              <a:ea typeface="+mn-ea"/>
              <a:cs typeface="+mn-cs"/>
            </a:rPr>
            <a:t>RALLENTARE O ACCELERARE IL RITMO</a:t>
          </a:r>
          <a:endParaRPr lang="it-IT">
            <a:effectLst/>
          </a:endParaRPr>
        </a:p>
        <a:p>
          <a:pPr eaLnBrk="1" fontAlgn="auto" latinLnBrk="0" hangingPunct="1"/>
          <a:r>
            <a:rPr lang="it-IT" sz="1100" b="1" i="0" baseline="0">
              <a:solidFill>
                <a:schemeClr val="dk1"/>
              </a:solidFill>
              <a:effectLst/>
              <a:latin typeface="+mn-lt"/>
              <a:ea typeface="+mn-ea"/>
              <a:cs typeface="+mn-cs"/>
            </a:rPr>
            <a:t>SE SIAMO SOTTO: RICORDARE CHE SI PUO' RIBALTARE</a:t>
          </a:r>
          <a:endParaRPr lang="it-IT" sz="1100" b="0" i="0" baseline="0">
            <a:solidFill>
              <a:schemeClr val="dk1"/>
            </a:solidFill>
            <a:effectLst/>
            <a:latin typeface="+mn-lt"/>
            <a:ea typeface="+mn-ea"/>
            <a:cs typeface="+mn-cs"/>
          </a:endParaRPr>
        </a:p>
        <a:p>
          <a:pPr eaLnBrk="1" fontAlgn="auto" latinLnBrk="0" hangingPunct="1"/>
          <a:r>
            <a:rPr lang="it-IT" sz="1100" b="1" i="0" baseline="0">
              <a:solidFill>
                <a:schemeClr val="dk1"/>
              </a:solidFill>
              <a:effectLst/>
              <a:latin typeface="+mn-lt"/>
              <a:ea typeface="+mn-ea"/>
              <a:cs typeface="+mn-cs"/>
            </a:rPr>
            <a:t>SE SIAMO SOPRA: RICORDARE CHE LO SVARIONE E' SEMPRE DIETRO L'ANGOLO.</a:t>
          </a:r>
        </a:p>
        <a:p>
          <a:pPr eaLnBrk="1" fontAlgn="auto" latinLnBrk="0" hangingPunct="1"/>
          <a:endParaRPr lang="it-IT" sz="1100" b="1" i="0" baseline="0">
            <a:solidFill>
              <a:schemeClr val="dk1"/>
            </a:solidFill>
            <a:effectLst/>
            <a:latin typeface="+mn-lt"/>
            <a:ea typeface="+mn-ea"/>
            <a:cs typeface="+mn-cs"/>
          </a:endParaRPr>
        </a:p>
        <a:p>
          <a:pPr eaLnBrk="1" fontAlgn="auto" latinLnBrk="0" hangingPunct="1"/>
          <a:r>
            <a:rPr lang="it-IT" sz="1100" b="1" i="0" baseline="0">
              <a:solidFill>
                <a:schemeClr val="dk1"/>
              </a:solidFill>
              <a:effectLst/>
              <a:latin typeface="+mn-lt"/>
              <a:ea typeface="+mn-ea"/>
              <a:cs typeface="+mn-cs"/>
            </a:rPr>
            <a:t>loro squalificati: </a:t>
          </a:r>
          <a:endParaRPr lang="it-IT">
            <a:effectLst/>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2500-000013000000}"/>
            </a:ext>
          </a:extLst>
        </xdr:cNvPr>
        <xdr:cNvSpPr txBox="1"/>
      </xdr:nvSpPr>
      <xdr:spPr>
        <a:xfrm>
          <a:off x="47625" y="380997"/>
          <a:ext cx="5153025" cy="1762125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2500-000014000000}"/>
            </a:ext>
          </a:extLst>
        </xdr:cNvPr>
        <xdr:cNvSpPr txBox="1"/>
      </xdr:nvSpPr>
      <xdr:spPr>
        <a:xfrm>
          <a:off x="47625" y="380998"/>
          <a:ext cx="5153025" cy="16697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2500-000015000000}"/>
            </a:ext>
          </a:extLst>
        </xdr:cNvPr>
        <xdr:cNvSpPr txBox="1"/>
      </xdr:nvSpPr>
      <xdr:spPr>
        <a:xfrm>
          <a:off x="47625" y="380998"/>
          <a:ext cx="5153025" cy="1557337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500-000016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500-000017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500-000018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2500-000019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2500-00001A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8" name="CasellaDiTesto 27">
          <a:extLst>
            <a:ext uri="{FF2B5EF4-FFF2-40B4-BE49-F238E27FC236}">
              <a16:creationId xmlns:a16="http://schemas.microsoft.com/office/drawing/2014/main" id="{00000000-0008-0000-2500-00001C000000}"/>
            </a:ext>
          </a:extLst>
        </xdr:cNvPr>
        <xdr:cNvSpPr txBox="1"/>
      </xdr:nvSpPr>
      <xdr:spPr>
        <a:xfrm>
          <a:off x="47625" y="380998"/>
          <a:ext cx="5153025" cy="181451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2500-00001D000000}"/>
            </a:ext>
          </a:extLst>
        </xdr:cNvPr>
        <xdr:cNvSpPr txBox="1"/>
      </xdr:nvSpPr>
      <xdr:spPr>
        <a:xfrm>
          <a:off x="47625" y="380999"/>
          <a:ext cx="5153025" cy="1238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500-00001E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500-00001F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2500-000020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2500-000021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2500-000022000000}"/>
            </a:ext>
          </a:extLst>
        </xdr:cNvPr>
        <xdr:cNvSpPr txBox="1"/>
      </xdr:nvSpPr>
      <xdr:spPr>
        <a:xfrm>
          <a:off x="47625" y="381000"/>
          <a:ext cx="5153025" cy="11001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6" name="CasellaDiTesto 35">
          <a:extLst>
            <a:ext uri="{FF2B5EF4-FFF2-40B4-BE49-F238E27FC236}">
              <a16:creationId xmlns:a16="http://schemas.microsoft.com/office/drawing/2014/main" id="{00000000-0008-0000-2500-000024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7" name="CasellaDiTesto 36">
          <a:extLst>
            <a:ext uri="{FF2B5EF4-FFF2-40B4-BE49-F238E27FC236}">
              <a16:creationId xmlns:a16="http://schemas.microsoft.com/office/drawing/2014/main" id="{00000000-0008-0000-2500-000025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38" name="CasellaDiTesto 37">
          <a:extLst>
            <a:ext uri="{FF2B5EF4-FFF2-40B4-BE49-F238E27FC236}">
              <a16:creationId xmlns:a16="http://schemas.microsoft.com/office/drawing/2014/main" id="{00000000-0008-0000-2500-000026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25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0" name="CasellaDiTesto 39">
          <a:extLst>
            <a:ext uri="{FF2B5EF4-FFF2-40B4-BE49-F238E27FC236}">
              <a16:creationId xmlns:a16="http://schemas.microsoft.com/office/drawing/2014/main" id="{00000000-0008-0000-2500-00002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25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25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25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5" name="CasellaDiTesto 44">
          <a:extLst>
            <a:ext uri="{FF2B5EF4-FFF2-40B4-BE49-F238E27FC236}">
              <a16:creationId xmlns:a16="http://schemas.microsoft.com/office/drawing/2014/main" id="{00000000-0008-0000-2500-00002D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6" name="CasellaDiTesto 45">
          <a:extLst>
            <a:ext uri="{FF2B5EF4-FFF2-40B4-BE49-F238E27FC236}">
              <a16:creationId xmlns:a16="http://schemas.microsoft.com/office/drawing/2014/main" id="{00000000-0008-0000-2500-00002E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7" name="CasellaDiTesto 46">
          <a:extLst>
            <a:ext uri="{FF2B5EF4-FFF2-40B4-BE49-F238E27FC236}">
              <a16:creationId xmlns:a16="http://schemas.microsoft.com/office/drawing/2014/main" id="{00000000-0008-0000-2500-00002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25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25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25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25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144</xdr:row>
      <xdr:rowOff>146137</xdr:rowOff>
    </xdr:to>
    <xdr:sp macro="" textlink="">
      <xdr:nvSpPr>
        <xdr:cNvPr id="52" name="CasellaDiTesto 51">
          <a:extLst>
            <a:ext uri="{FF2B5EF4-FFF2-40B4-BE49-F238E27FC236}">
              <a16:creationId xmlns:a16="http://schemas.microsoft.com/office/drawing/2014/main" id="{00000000-0008-0000-2500-000034000000}"/>
            </a:ext>
          </a:extLst>
        </xdr:cNvPr>
        <xdr:cNvSpPr txBox="1"/>
      </xdr:nvSpPr>
      <xdr:spPr>
        <a:xfrm>
          <a:off x="47625" y="393004"/>
          <a:ext cx="5145457" cy="257655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RAGAZZI POCHE COSE. APPROCCIO SERENO COME SEMPRE .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CONSAPEVOLI DI CHI SIAMO, DELLA NOSTRA FORZA, DELLE NOSTRE QUALITA SENZA FARCI DIMENTICARE I NOSTRI DIFETTI.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INNANZITUTTO RESETTIAMO GLI OTTAVI, OGGI SARA' UNA PARTITA DIVERSA.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COME INTERPRETIAMO IL MATCH E COSA DOBBIAMO FARE: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PARTIRE A RAZZO, SOPRA RITMO, SCHIACCIAMOLI LA', CERCHIAMO DI PASSARE SUBITO IN VANTAGGIO. POI E' PIU' FACILE GESTIRE LA PARTITA.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PALLE INATTIVE LETALI: IL 75% GOL SONO DA PALLA INATTIVA. SFRUTTARLE MEGLIO RISPETTO ALL'ULTIMA VOLTA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CREDERE SU TUTTE LE PALLE: SECONDE PALLE FONDAMENTALI IN MEZZO E SOTTO PORTA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DUE COSE SU DI LORO:       11V 5P 2S    36 GOL FATTI   19 GOL SUBITI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 MERI NUMERI DICONO CHE SONO SQUADRA TOSTA, MA CHE CONCEDE QUALCOSA.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MARAMOTTI 11 GOL</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OGGI SARA' DURISSIMA. SARA' UNA BATTAGLIA. DOVREMO LOTTARE DAL PRIMO ALL'ULTIMO MINUTO. PER VINCERE SERVONO </a:t>
          </a:r>
          <a:r>
            <a:rPr kumimoji="0" lang="it-IT" sz="1100" b="1" i="0" u="none" strike="noStrike" kern="0" cap="none" spc="0" normalizeH="0" baseline="0" noProof="0">
              <a:ln>
                <a:noFill/>
              </a:ln>
              <a:solidFill>
                <a:prstClr val="black"/>
              </a:solidFill>
              <a:effectLst/>
              <a:uLnTx/>
              <a:uFillTx/>
              <a:latin typeface="+mn-lt"/>
              <a:ea typeface="+mn-ea"/>
              <a:cs typeface="+mn-cs"/>
            </a:rPr>
            <a:t>CUORE E LITRI DI SUDORE</a:t>
          </a:r>
          <a:r>
            <a:rPr kumimoji="0" lang="it-IT"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OGGI VANNO SFRUTTATI GLI EPISODI,ATTENTI AI DETTAGLI IN OGNI ANGOLO DI CAMPO, I DISIMPEGNI DIETRO, LE RIMESSE LATERALI, LE PALLE INATTIVE. GIOCHIAMO COL CRONOMETRO SE SARA' NECESSARIO, DAVANTI PRENDIAMO FALLI E FACCIAMO RESPIRARE LA SQUADRA, DIETRO ATTENZIONE AI DISIMPEGNI  (NON E' NATALE E NON HANNO BISOGNO DI REGALI, NEL DUBBIO SPAZZO! QUESTA E' LA REGOLA N.1). LE QUALITA' PER VINCERE LE ABBIAMO METTIAMOCI IL CUORE E USIAMO LA TESTA RAGA, E OGNUNO DIA IL MEGLIO DI SE'.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dire nel riscaldamento: SERVE UN ATTEGGIAMENTO VINCENTE , SERVIRA' </a:t>
          </a:r>
          <a:r>
            <a:rPr kumimoji="0" lang="it-IT" sz="1100" b="1" i="0" u="none" strike="noStrike" kern="0" cap="none" spc="0" normalizeH="0" baseline="0" noProof="0">
              <a:ln>
                <a:noFill/>
              </a:ln>
              <a:solidFill>
                <a:prstClr val="black"/>
              </a:solidFill>
              <a:effectLst/>
              <a:uLnTx/>
              <a:uFillTx/>
              <a:latin typeface="+mn-lt"/>
              <a:ea typeface="+mn-ea"/>
              <a:cs typeface="+mn-cs"/>
            </a:rPr>
            <a:t>TANTA CORSA </a:t>
          </a:r>
          <a:r>
            <a:rPr kumimoji="0" lang="it-IT" sz="1100" b="0" i="0" u="none" strike="noStrike" kern="0" cap="none" spc="0" normalizeH="0" baseline="0" noProof="0">
              <a:ln>
                <a:noFill/>
              </a:ln>
              <a:solidFill>
                <a:prstClr val="black"/>
              </a:solidFill>
              <a:effectLst/>
              <a:uLnTx/>
              <a:uFillTx/>
              <a:latin typeface="+mn-lt"/>
              <a:ea typeface="+mn-ea"/>
              <a:cs typeface="+mn-cs"/>
            </a:rPr>
            <a:t>, SERVIRA' </a:t>
          </a:r>
          <a:r>
            <a:rPr kumimoji="0" lang="it-IT" sz="1100" b="1" i="0" u="none" strike="noStrike" kern="0" cap="none" spc="0" normalizeH="0" baseline="0" noProof="0">
              <a:ln>
                <a:noFill/>
              </a:ln>
              <a:solidFill>
                <a:prstClr val="black"/>
              </a:solidFill>
              <a:effectLst/>
              <a:uLnTx/>
              <a:uFillTx/>
              <a:latin typeface="+mn-lt"/>
              <a:ea typeface="+mn-ea"/>
              <a:cs typeface="+mn-cs"/>
            </a:rPr>
            <a:t>SEMPLICITA'</a:t>
          </a:r>
          <a:r>
            <a:rPr kumimoji="0" lang="it-IT" sz="1100" b="0" i="0" u="none" strike="noStrike" kern="0" cap="none" spc="0" normalizeH="0" baseline="0" noProof="0">
              <a:ln>
                <a:noFill/>
              </a:ln>
              <a:solidFill>
                <a:prstClr val="black"/>
              </a:solidFill>
              <a:effectLst/>
              <a:uLnTx/>
              <a:uFillTx/>
              <a:latin typeface="+mn-lt"/>
              <a:ea typeface="+mn-ea"/>
              <a:cs typeface="+mn-cs"/>
            </a:rPr>
            <a:t> MA SOPRATTUTTO SERVIRA' </a:t>
          </a:r>
          <a:r>
            <a:rPr kumimoji="0" lang="it-IT" sz="1100" b="1" i="0" u="none" strike="noStrike" kern="0" cap="none" spc="0" normalizeH="0" baseline="0" noProof="0">
              <a:ln>
                <a:noFill/>
              </a:ln>
              <a:solidFill>
                <a:prstClr val="black"/>
              </a:solidFill>
              <a:effectLst/>
              <a:uLnTx/>
              <a:uFillTx/>
              <a:latin typeface="+mn-lt"/>
              <a:ea typeface="+mn-ea"/>
              <a:cs typeface="+mn-cs"/>
            </a:rPr>
            <a:t>TESTA</a:t>
          </a:r>
          <a:r>
            <a:rPr kumimoji="0" lang="it-IT" sz="1100" b="0" i="0" u="none" strike="noStrike" kern="0" cap="none" spc="0" normalizeH="0" baseline="0" noProof="0">
              <a:ln>
                <a:noFill/>
              </a:ln>
              <a:solidFill>
                <a:prstClr val="black"/>
              </a:solidFill>
              <a:effectLst/>
              <a:uLnTx/>
              <a:uFillTx/>
              <a:latin typeface="+mn-lt"/>
              <a:ea typeface="+mn-ea"/>
              <a:cs typeface="+mn-cs"/>
            </a:rPr>
            <a:t>. NON CADIAMO NELLE LORO PROVOCAZIONI, DIMOSTRIAMO LA NOSTRA SUPERIORITA' SOPRATTUTTO OGGI NON CADIAMO IN ATTEGGIAMENTI DA PERDENTI, LASCIANDOCI SOPRAFFARE DALLA RABBIA O CERCANDO VENDETTE PERSONALI, MA </a:t>
          </a:r>
          <a:r>
            <a:rPr kumimoji="0" lang="it-IT" sz="1100" b="1" i="0" u="none" strike="noStrike" kern="0" cap="none" spc="0" normalizeH="0" baseline="0" noProof="0">
              <a:ln>
                <a:noFill/>
              </a:ln>
              <a:solidFill>
                <a:prstClr val="black"/>
              </a:solidFill>
              <a:effectLst/>
              <a:uLnTx/>
              <a:uFillTx/>
              <a:latin typeface="+mn-lt"/>
              <a:ea typeface="+mn-ea"/>
              <a:cs typeface="+mn-cs"/>
            </a:rPr>
            <a:t>METTIAMO A DISPOSIZIONE DEI COMPAGNI IL NOSTRO MEGLIO</a:t>
          </a:r>
          <a:r>
            <a:rPr kumimoji="0" lang="it-IT" sz="1100" b="0" i="0" u="none" strike="noStrike" kern="0" cap="none" spc="0" normalizeH="0" baseline="0" noProof="0">
              <a:ln>
                <a:noFill/>
              </a:ln>
              <a:solidFill>
                <a:prstClr val="black"/>
              </a:solidFill>
              <a:effectLst/>
              <a:uLnTx/>
              <a:uFillTx/>
              <a:latin typeface="+mn-lt"/>
              <a:ea typeface="+mn-ea"/>
              <a:cs typeface="+mn-cs"/>
            </a:rPr>
            <a:t>, LA' FUORI FATE QUELLO CHE SAPETE MA FATELO AL MEGLIO CHE POTETE, </a:t>
          </a:r>
          <a:r>
            <a:rPr kumimoji="0" lang="it-IT" sz="1100" b="1" i="0" u="none" strike="noStrike" kern="0" cap="none" spc="0" normalizeH="0" baseline="0" noProof="0">
              <a:ln>
                <a:noFill/>
              </a:ln>
              <a:solidFill>
                <a:prstClr val="black"/>
              </a:solidFill>
              <a:effectLst/>
              <a:uLnTx/>
              <a:uFillTx/>
              <a:latin typeface="+mn-lt"/>
              <a:ea typeface="+mn-ea"/>
              <a:cs typeface="+mn-cs"/>
            </a:rPr>
            <a:t>DATE TUTTO E ANCHE DI PIU</a:t>
          </a:r>
          <a:r>
            <a:rPr kumimoji="0" lang="it-IT" sz="1100" b="0" i="0" u="none" strike="noStrike" kern="0" cap="none" spc="0" normalizeH="0" baseline="0" noProof="0">
              <a:ln>
                <a:noFill/>
              </a:ln>
              <a:solidFill>
                <a:prstClr val="black"/>
              </a:solidFill>
              <a:effectLst/>
              <a:uLnTx/>
              <a:uFillTx/>
              <a:latin typeface="+mn-lt"/>
              <a:ea typeface="+mn-ea"/>
              <a:cs typeface="+mn-cs"/>
            </a:rPr>
            <a:t>' SE NECESSARIO. ADESSO E' TEMPO DI CORRERE E DI DARE TUTTO </a:t>
          </a:r>
          <a:r>
            <a:rPr kumimoji="0" lang="it-IT" sz="1100" b="0" i="0" u="sng" strike="noStrike" kern="0" cap="none" spc="0" normalizeH="0" baseline="0" noProof="0">
              <a:ln>
                <a:noFill/>
              </a:ln>
              <a:solidFill>
                <a:prstClr val="black"/>
              </a:solidFill>
              <a:effectLst/>
              <a:uLnTx/>
              <a:uFillTx/>
              <a:latin typeface="+mn-lt"/>
              <a:ea typeface="+mn-ea"/>
              <a:cs typeface="+mn-cs"/>
            </a:rPr>
            <a:t>SENZA ANSIE O TIMORI, QUELLI POSSONO SOLO FREGARCI. </a:t>
          </a:r>
          <a:r>
            <a:rPr kumimoji="0" lang="it-IT" sz="1100" b="0" i="0" u="none" strike="noStrike" kern="0" cap="none" spc="0" normalizeH="0" baseline="0" noProof="0">
              <a:ln>
                <a:noFill/>
              </a:ln>
              <a:solidFill>
                <a:prstClr val="black"/>
              </a:solidFill>
              <a:effectLst/>
              <a:uLnTx/>
              <a:uFillTx/>
              <a:latin typeface="+mn-lt"/>
              <a:ea typeface="+mn-ea"/>
              <a:cs typeface="+mn-cs"/>
            </a:rPr>
            <a:t>PERCIO' RESTATE SERENI, AIUTATEVI E LOTTATE SU TUTTE LE PALLE. </a:t>
          </a:r>
          <a:r>
            <a:rPr kumimoji="0" lang="it-IT" sz="1100" b="1" i="0" u="none" strike="noStrike" kern="0" cap="none" spc="0" normalizeH="0" baseline="0" noProof="0">
              <a:ln>
                <a:noFill/>
              </a:ln>
              <a:solidFill>
                <a:prstClr val="black"/>
              </a:solidFill>
              <a:effectLst/>
              <a:uLnTx/>
              <a:uFillTx/>
              <a:latin typeface="+mn-lt"/>
              <a:ea typeface="+mn-ea"/>
              <a:cs typeface="+mn-cs"/>
            </a:rPr>
            <a:t>SPUTATE L'ANIMA </a:t>
          </a:r>
          <a:r>
            <a:rPr kumimoji="0" lang="it-IT" sz="1100" b="0" i="0" u="none" strike="noStrike" kern="0" cap="none" spc="0" normalizeH="0" baseline="0" noProof="0">
              <a:ln>
                <a:noFill/>
              </a:ln>
              <a:solidFill>
                <a:prstClr val="black"/>
              </a:solidFill>
              <a:effectLst/>
              <a:uLnTx/>
              <a:uFillTx/>
              <a:latin typeface="+mn-lt"/>
              <a:ea typeface="+mn-ea"/>
              <a:cs typeface="+mn-cs"/>
            </a:rPr>
            <a:t>DAL PRIMO ALL'ULTIMO MINUTO, </a:t>
          </a:r>
          <a:r>
            <a:rPr kumimoji="0" lang="it-IT" sz="1100" b="1" i="0" u="none" strike="noStrike" kern="0" cap="none" spc="0" normalizeH="0" baseline="0" noProof="0">
              <a:ln>
                <a:noFill/>
              </a:ln>
              <a:solidFill>
                <a:prstClr val="black"/>
              </a:solidFill>
              <a:effectLst/>
              <a:uLnTx/>
              <a:uFillTx/>
              <a:latin typeface="+mn-lt"/>
              <a:ea typeface="+mn-ea"/>
              <a:cs typeface="+mn-cs"/>
            </a:rPr>
            <a:t>MANGIATE L'ERBA</a:t>
          </a:r>
          <a:r>
            <a:rPr kumimoji="0" lang="it-IT" sz="1100" b="0" i="0" u="none" strike="noStrike" kern="0" cap="none" spc="0" normalizeH="0" baseline="0" noProof="0">
              <a:ln>
                <a:noFill/>
              </a:ln>
              <a:solidFill>
                <a:prstClr val="black"/>
              </a:solidFill>
              <a:effectLst/>
              <a:uLnTx/>
              <a:uFillTx/>
              <a:latin typeface="+mn-lt"/>
              <a:ea typeface="+mn-ea"/>
              <a:cs typeface="+mn-cs"/>
            </a:rPr>
            <a:t>, LASCIATE MUSCOLI E POLMONI IN CAMPO E OTTERRETE QUELLO CHE MERITATE.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SERVE LA VOGLIA DI LOTTARE COME LEONI UNO DI FIANCO ALL'ALTRO.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a:t>
          </a:r>
          <a:r>
            <a:rPr kumimoji="0" lang="it-IT" sz="1100" b="0" i="0" u="none" strike="noStrike" kern="0" cap="small" spc="0" normalizeH="0" baseline="0" noProof="0">
              <a:ln>
                <a:noFill/>
              </a:ln>
              <a:solidFill>
                <a:prstClr val="black"/>
              </a:solidFill>
              <a:effectLst/>
              <a:uLnTx/>
              <a:uFillTx/>
              <a:latin typeface="+mn-lt"/>
              <a:ea typeface="+mn-ea"/>
              <a:cs typeface="+mn-cs"/>
            </a:rPr>
            <a:t>ROSSO/BONNI, CAME, MEGLIO, BARBIO/ MERCA, BIU, WOLF/ FILLO, DEBBIA, COPPOLA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SAPPIAMO CHE SE CI ABBASSIAMO A RIDOSSO DELLA NOSTRA AREA SIAMO DESTINATI A SOFFRIRE E A CORRERE RISCHI. ERGO SE RIUSCIAMO STIAMO A DIFESA ALTA E SE RIUSCIAMO LI TENIAMO DI LA' E GIOCHIAMO NELLA LORO META' CAMPO.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LAMPADINA ANZI, UN LAMPIONE SEMPRE ACCESO. DAVANTI HANNO GENTE BRAVA E PERICOLOSA. QUINDI DIETRO OGGI E' NECESSARIO ESSERE PERFETTI, PULITI E DECISI, NON CONCEDERE PUNIZIONI O METRI A QUESTA GENTE QUA, SCARICHI PRECISI, NESSUN TENTENNAMENTO O ESITAZIONE. L'ERRORE OGGI VIENE PUNITO, QUESTI NON PERDONANO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 TERZINI: SCARICO E SE HO POSSIBILITA' MI PROPONGO CON INTELLIGENZA PERO'. RICORDIAMOCI SEMPRE CHE SE PRENDIAMO LA RIPARTENZA QUESTI POSSONO FARE MOLTO MALE. ERGO, GLI PRENDIAMO LE MISURE, CAPIAMO MODO DI GIOCARE E VELOCITA' STIAMO ATTENTI ALLA LINEA E A SCALARE, MA SOPRATTUTTO NON DOBBIAMO ASSOLUTAMENTE ESSERE FUORI POSIZIONE: QUINDI SPINGIAMO MA CON DELLA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CENTROCAMPO:  OGGI METTIAMO SUL PIATTO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CENTROCAMPISTI  VOGLIO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SUPPORTO NELL'IMPOSTAZIONE, TOGLIENDO ANSIA AI DIFENSORI.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WOLF O MERCA  CHE SI ALTERNANO A BIU A PRENDERE PALLA, NON DANDO SEMPRE LO STESSO RIFERIMENTO AI LORO DISTRUTTORI DI GIOCO. GIOCATE SEMPLICI E VELOCI, PROPOSITIVI, CATTIVI, DISPOSTI AL SACRIFICIO IN RADDOPPIO PER AIUTARE I TERZINI IN CASO DI EVNTUALI SOVRAPPOSIZIONI. GIOCARE CON PASSAGGI PRECISI E CERCARE DI RIDURRE AL MINIMO GLI ERRORI IN DISIMPEGNO.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CERCARE IL CENTRAVANTI ANCHE DI PRIMA, E SE C'E' L'OCCASIONE NELLA ZONA CIECA DELLA LORO DIFESA, FILLO CI ARRIVA.  ALTRIMENTI SI GESTISCE LA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BAVA ALLA BOCCA COME SEMPRE. E' FONDAMENTALE NON PERDERE PALLE BANALI SOPRATTUTTO IN DISIMPEGNO SERVE PRECISIONE E VELOCITA' DI PENSIERO. VIETATO DORMIRE CON LA PALLA TRA I PIEDI OGGI. SE PRENDIAMO RIPARTENZE SI RISCHIA.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  </a:t>
          </a:r>
          <a:r>
            <a:rPr kumimoji="0" lang="it-IT" sz="1100" b="0" i="0" u="none" strike="noStrike" kern="0" cap="small" spc="0" normalizeH="0" baseline="0" noProof="0">
              <a:ln>
                <a:noFill/>
              </a:ln>
              <a:solidFill>
                <a:prstClr val="black"/>
              </a:solidFill>
              <a:effectLst/>
              <a:uLnTx/>
              <a:uFillTx/>
              <a:latin typeface="+mn-lt"/>
              <a:ea typeface="+mn-ea"/>
              <a:cs typeface="+mn-cs"/>
            </a:rPr>
            <a:t>TRIDENTE DINAMICO. DOBBIAMO CERCARE DURANTE LA PARTITA DI TOGLIERE PUNTI DI RIFERIMENTO FISSI ALLA DIFESA AVVERSARIA CREANDO SITUAZIONI DI COMPLICATA GESTIONE: PARTENDO DALLA DISPOSIZIONE IN LINEA, NEL CORSO DELL'AZIONE, UNA DELLE DUE ALI PUO' SCIVOLARE IN POSIZIONE TQ TRA LE DUE LINEE, CON LE ALTRE DUE PUNTE CHE SI AVVICINANO FRA LORO IN POSIZIONE CENTRALE. CON QUESTA ROTAZIONE IL FINTO TQ POTREBBE TROVARSI LIBERO DA MARCATURA, TRA L'ALTRO LASCIANDO I DIFENSORI CENTRALI AVVERSARI IN SITUAZIONE DI 2:2 CON LE NOSTRE PUNTE, IL TQ PUO' PUNTARLI CENTRALMENTE.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QUANDO INVECE LE ALI RESTANO LARGHE HANNO IL COMPITO DI DARE PROFONDITA'.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SOSTANZA DEVONO ESSERE ABILI AD ALTERNARE LA DISPOSIZIONE IN LINEA A QUELLA A TRIANGOLO ROVESCIATO. SOSTANZIALMENTE SE LA PALLA E' IN FASCIA AL TERZINO RESTIAMO IN LINEA, VENENDO INCONTRO , O SCATTANDO VERSO IL FONDO CAMPO A SECONDA DELLE OPPORTUNITA'. SE LA PALLA  CE L'HA UNA MEZZA UNA DELLE DUE ALI, QUELLA PIU' VICINA, PUO' SCIVLARE IN MEZZO. NON SEMPRE, MA A VOLTE FACCIAMOLO RAGAZZI, CERCHIAMO DI CREARGLI NOIE .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SEMPRE QUELLI:  TERZINO CHE PUO' GIOCARE SULL'ALA DAVANTI A LUI O SUL CC. POI PUO' SOVRAPPORRE LUI O LA STESSA ALA ATTACCA LA PROFONDITA'.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GENERALE OGGI BISOGNA GIOCARE SEMPLICI E NON LEZIOSI, E' MENO SPETTACOLARE FORSE MA RENDE DI PIU. E TIRATE, NEGLI ULTIMI 20/25 METRI VOGLIO IL DRIBBLING SENZA PAURA E LA FINALIZZAZIONE VELOCE CHE SIA L'APERTURA PER IL CROSS, L'UNO-DUE O IL TIRO.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CERCHIAMO DI RIDURRE AL MINIMO IL TEMPO DELLA GIOCATA, CHE DEVE ESSERE FATTA DI PRIMA O SECONDA. ABBIAMO I PIEDI PER GIOCARE IL PALLONE. SE LIMITIAMO AL MINIMO L'IMPRECISIONE IN DISIMPEGNO, POSSIAMO FARGLI MOLTO MALE CON GIOCATE SEMPLICI E VELOCI, SE SAREMO IMPRECISI INVECE QUESTI CI CALCI D'ANGOLO, BISOGNA ENTRARE CON CATTIVERIA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MASSIMA CONVINZIONE SUI CALCI PIAZZATI E SUI CORNER RAGAZZI, POSSIAMO FARGLI MALE, A PATTO CHE ENTRIAMO SENZA PAURA E CON LA CONVINZIONE DI FAR GOL</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MEGLIO/BARBIO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MEGLIO/BARBIO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COGRUZZO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LORO SQUALIFICATO: </a:t>
          </a: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2600-000002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2600-000003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2600-000004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2600-00000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2600-00000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2600-00000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2600-00000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2600-000009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0" name="CasellaDiTesto 9">
          <a:extLst>
            <a:ext uri="{FF2B5EF4-FFF2-40B4-BE49-F238E27FC236}">
              <a16:creationId xmlns:a16="http://schemas.microsoft.com/office/drawing/2014/main" id="{00000000-0008-0000-2600-00000A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1" name="CasellaDiTesto 10">
          <a:extLst>
            <a:ext uri="{FF2B5EF4-FFF2-40B4-BE49-F238E27FC236}">
              <a16:creationId xmlns:a16="http://schemas.microsoft.com/office/drawing/2014/main" id="{00000000-0008-0000-2600-00000B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0000000-0008-0000-2600-00000C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2600-00000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2600-00000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2600-00000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2600-000010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7" name="CasellaDiTesto 16">
          <a:extLst>
            <a:ext uri="{FF2B5EF4-FFF2-40B4-BE49-F238E27FC236}">
              <a16:creationId xmlns:a16="http://schemas.microsoft.com/office/drawing/2014/main" id="{00000000-0008-0000-2600-000011000000}"/>
            </a:ext>
          </a:extLst>
        </xdr:cNvPr>
        <xdr:cNvSpPr txBox="1"/>
      </xdr:nvSpPr>
      <xdr:spPr>
        <a:xfrm>
          <a:off x="47625" y="380997"/>
          <a:ext cx="5153025" cy="176879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18" name="CasellaDiTesto 17">
          <a:extLst>
            <a:ext uri="{FF2B5EF4-FFF2-40B4-BE49-F238E27FC236}">
              <a16:creationId xmlns:a16="http://schemas.microsoft.com/office/drawing/2014/main" id="{00000000-0008-0000-2600-000012000000}"/>
            </a:ext>
          </a:extLst>
        </xdr:cNvPr>
        <xdr:cNvSpPr txBox="1"/>
      </xdr:nvSpPr>
      <xdr:spPr>
        <a:xfrm>
          <a:off x="47625" y="380998"/>
          <a:ext cx="5153025" cy="167640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19" name="CasellaDiTesto 18">
          <a:extLst>
            <a:ext uri="{FF2B5EF4-FFF2-40B4-BE49-F238E27FC236}">
              <a16:creationId xmlns:a16="http://schemas.microsoft.com/office/drawing/2014/main" id="{00000000-0008-0000-2600-000013000000}"/>
            </a:ext>
          </a:extLst>
        </xdr:cNvPr>
        <xdr:cNvSpPr txBox="1"/>
      </xdr:nvSpPr>
      <xdr:spPr>
        <a:xfrm>
          <a:off x="47625" y="380998"/>
          <a:ext cx="5153025" cy="156400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0" name="CasellaDiTesto 19">
          <a:extLst>
            <a:ext uri="{FF2B5EF4-FFF2-40B4-BE49-F238E27FC236}">
              <a16:creationId xmlns:a16="http://schemas.microsoft.com/office/drawing/2014/main" id="{00000000-0008-0000-2600-000014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1" name="CasellaDiTesto 20">
          <a:extLst>
            <a:ext uri="{FF2B5EF4-FFF2-40B4-BE49-F238E27FC236}">
              <a16:creationId xmlns:a16="http://schemas.microsoft.com/office/drawing/2014/main" id="{00000000-0008-0000-2600-000015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2600-000016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2600-000017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2600-000018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25" name="CasellaDiTesto 24">
          <a:extLst>
            <a:ext uri="{FF2B5EF4-FFF2-40B4-BE49-F238E27FC236}">
              <a16:creationId xmlns:a16="http://schemas.microsoft.com/office/drawing/2014/main" id="{00000000-0008-0000-2600-000019000000}"/>
            </a:ext>
          </a:extLst>
        </xdr:cNvPr>
        <xdr:cNvSpPr txBox="1"/>
      </xdr:nvSpPr>
      <xdr:spPr>
        <a:xfrm>
          <a:off x="47625" y="380998"/>
          <a:ext cx="5153025" cy="18211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6" name="CasellaDiTesto 25">
          <a:extLst>
            <a:ext uri="{FF2B5EF4-FFF2-40B4-BE49-F238E27FC236}">
              <a16:creationId xmlns:a16="http://schemas.microsoft.com/office/drawing/2014/main" id="{00000000-0008-0000-2600-00001A000000}"/>
            </a:ext>
          </a:extLst>
        </xdr:cNvPr>
        <xdr:cNvSpPr txBox="1"/>
      </xdr:nvSpPr>
      <xdr:spPr>
        <a:xfrm>
          <a:off x="47625" y="380999"/>
          <a:ext cx="5153025" cy="124491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7" name="CasellaDiTesto 26">
          <a:extLst>
            <a:ext uri="{FF2B5EF4-FFF2-40B4-BE49-F238E27FC236}">
              <a16:creationId xmlns:a16="http://schemas.microsoft.com/office/drawing/2014/main" id="{00000000-0008-0000-2600-00001B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8" name="CasellaDiTesto 27">
          <a:extLst>
            <a:ext uri="{FF2B5EF4-FFF2-40B4-BE49-F238E27FC236}">
              <a16:creationId xmlns:a16="http://schemas.microsoft.com/office/drawing/2014/main" id="{00000000-0008-0000-2600-00001C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9" name="CasellaDiTesto 28">
          <a:extLst>
            <a:ext uri="{FF2B5EF4-FFF2-40B4-BE49-F238E27FC236}">
              <a16:creationId xmlns:a16="http://schemas.microsoft.com/office/drawing/2014/main" id="{00000000-0008-0000-2600-00001D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2600-00001E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2600-00001F000000}"/>
            </a:ext>
          </a:extLst>
        </xdr:cNvPr>
        <xdr:cNvSpPr txBox="1"/>
      </xdr:nvSpPr>
      <xdr:spPr>
        <a:xfrm>
          <a:off x="47625" y="381000"/>
          <a:ext cx="5153025" cy="11068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140</xdr:row>
      <xdr:rowOff>85725</xdr:rowOff>
    </xdr:to>
    <xdr:sp macro="" textlink="">
      <xdr:nvSpPr>
        <xdr:cNvPr id="32" name="CasellaDiTesto 31">
          <a:extLst>
            <a:ext uri="{FF2B5EF4-FFF2-40B4-BE49-F238E27FC236}">
              <a16:creationId xmlns:a16="http://schemas.microsoft.com/office/drawing/2014/main" id="{00000000-0008-0000-2600-000020000000}"/>
            </a:ext>
          </a:extLst>
        </xdr:cNvPr>
        <xdr:cNvSpPr txBox="1"/>
      </xdr:nvSpPr>
      <xdr:spPr>
        <a:xfrm>
          <a:off x="47625" y="381001"/>
          <a:ext cx="5153025" cy="24574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IL SEGRETO DELLE PARTITE SECCHE E' SOLO UNO: APPROCCIO SERENO.  NE ABBIAMO GIOCATE DI QUESTE PARTITE, LAVORIAMO TUTTO L'ANNO PER ARRIVARE QUI OGGI. SAPPIAMO COME AFFRONTARLE, A LIVELLO MENTALE CON TANTA TANTA TRANQUILLITA' E SERENITA': </a:t>
          </a:r>
          <a:r>
            <a:rPr kumimoji="0" lang="it-IT" sz="1100" b="1" i="0" u="none" strike="noStrike" kern="0" cap="none" spc="0" normalizeH="0" baseline="0" noProof="0">
              <a:ln>
                <a:noFill/>
              </a:ln>
              <a:solidFill>
                <a:prstClr val="black"/>
              </a:solidFill>
              <a:effectLst/>
              <a:uLnTx/>
              <a:uFillTx/>
              <a:latin typeface="+mn-lt"/>
              <a:ea typeface="+mn-ea"/>
              <a:cs typeface="+mn-cs"/>
            </a:rPr>
            <a:t>ABBIAMO INIZIATO A VINCERLE QUANDO ABBIAMO DECISO DI NON PERMETTERE CHE LA PAURA DI FALLIRE DECIDA IL NOSTRO DESTINO</a:t>
          </a:r>
          <a:r>
            <a:rPr kumimoji="0" lang="it-IT" sz="1100" b="0" i="0" u="none" strike="noStrike" kern="0" cap="none" spc="0" normalizeH="0" baseline="0" noProof="0">
              <a:ln>
                <a:noFill/>
              </a:ln>
              <a:solidFill>
                <a:prstClr val="black"/>
              </a:solidFill>
              <a:effectLst/>
              <a:uLnTx/>
              <a:uFillTx/>
              <a:latin typeface="+mn-lt"/>
              <a:ea typeface="+mn-ea"/>
              <a:cs typeface="+mn-cs"/>
            </a:rPr>
            <a:t>. NON NASCONDIAMOCI SIGNORI, RISPETTO ALLE ALTRE SEMIFINALISTE SIAMO GLI UNICI CHE NE ABBIAMO GIOCATE DI STE PARTITE. L'ANSIA, LA TENSIONE E IL TIMORE POSSONO SONO FREGARTI, LO ABBIAMO IMPARATO A NOSTRE SPESE NEGLI ANNI: FACCIAMO LEVA SU STA COSA, CERCHIAMO DI MINARE LE LORO CERTEZZE E FARGLI PAGARE LO SCOTTO DELL'ESPERIENZA. COME?  PARTIAMO FORTE, SOPRA RITMO, PORTIAMO UN PRESSING ALTO, COSI' GLI TOGLIAMO LA GIOCATA SEMPLICE IN IMPOSTAZIONE. E PROVIAMO AD ANDARE SOPRA DA SUBITO. LA RICETTA E' QUESTA QUI LA CONOSCIAMO: ANDIAMO SOPRA PER POI GESTIRLA COI NOSTRI RITMI.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PER ANDARE A CAVRIAGO SERVONO TESTA CUORE LITRI DI SUDORE.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TANTA TESTA RAGAZZI. QUELLA CI VUOLE SEMPRE, SIA SE SAREMO SOPRA, COME CI E' CAPITATO SPESSO, MA ANCHE E SOPRATTUTTO SE DOVESSIMO ANDARE SOTTO.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OGNUNO DI VOI, CHI IN CAMPO CHI FUORI DA' OGGI IL MEGLIO DI SE, IO CI METTO LA MANO SUL FUOCO CHE A CAVRIAGO CI ANDREMO NOI</a:t>
          </a:r>
          <a:r>
            <a:rPr kumimoji="0" lang="it-IT"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PALLE INATTIVE LETALI: GOL SONO SPESSO DA PALLA INATTIVA.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CREDERE SU TUTTE LE PALLE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PIU' ATTENTI A LEGGERE LE SITUAZIONI IN NON POSSESSO, E SECONDE PALLE E' UNA SITUAZIONE IN CUI ULTIMAMENTE NON SIAMO SUL PEZZO, NON FACCIAMOCI SORPRENDERE OGGI.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DUE COSE SU DI LORO: SQUADRA GIOVANE, 99 - 02 PER LO PIU'. TANTA CORSA, ANCHE TECNICA.  V15 - P2 - S1, GOL FATTI 58, GOL SUBITI 13.</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HANNO DELLE INDIVIDUALITA' , SU TUTTI I COLORED.</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DOVE POSSONO DARCI FASTIDIO: RIPARTENZA, SONO RAPIDI, QUINDI RIDURRE AL MINIMO GLI ERRORI IN DISIMPEGNO E CHIUDERE AZIONE SEMPRE.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DOVE POSSIAMO FAR MALE: INGENUI, POCA MALIZIA, PALLE INATTIVE DOBBIAMO MANGIARCELI.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IN COPPA ABBIAMO PRESO 2 GOL DA PALLA INATTIVA, OCCHI E ORECCHIE APERTI.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LE SOLITE COSE CHE NELLE PARTITE DA DENTRO O FUORI VANNO CURATE. I DETTAGLI: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NON VOGLIO CHE GIOCHIAMO PALLA CON LEGGEREZZA DIETRO OGGI SI SPAZZA NEL DUBBIO.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dire nel riscaldamento: SERVE UN ATTEGGIAMENTO VINCENTE , SERVIRA' </a:t>
          </a:r>
          <a:r>
            <a:rPr kumimoji="0" lang="it-IT" sz="1100" b="1" i="0" u="none" strike="noStrike" kern="0" cap="none" spc="0" normalizeH="0" baseline="0" noProof="0">
              <a:ln>
                <a:noFill/>
              </a:ln>
              <a:solidFill>
                <a:prstClr val="black"/>
              </a:solidFill>
              <a:effectLst/>
              <a:uLnTx/>
              <a:uFillTx/>
              <a:latin typeface="+mn-lt"/>
              <a:ea typeface="+mn-ea"/>
              <a:cs typeface="+mn-cs"/>
            </a:rPr>
            <a:t>TANTA CORSA </a:t>
          </a:r>
          <a:r>
            <a:rPr kumimoji="0" lang="it-IT" sz="1100" b="0" i="0" u="none" strike="noStrike" kern="0" cap="none" spc="0" normalizeH="0" baseline="0" noProof="0">
              <a:ln>
                <a:noFill/>
              </a:ln>
              <a:solidFill>
                <a:prstClr val="black"/>
              </a:solidFill>
              <a:effectLst/>
              <a:uLnTx/>
              <a:uFillTx/>
              <a:latin typeface="+mn-lt"/>
              <a:ea typeface="+mn-ea"/>
              <a:cs typeface="+mn-cs"/>
            </a:rPr>
            <a:t>, SERVIRA' </a:t>
          </a:r>
          <a:r>
            <a:rPr kumimoji="0" lang="it-IT" sz="1100" b="1" i="0" u="none" strike="noStrike" kern="0" cap="none" spc="0" normalizeH="0" baseline="0" noProof="0">
              <a:ln>
                <a:noFill/>
              </a:ln>
              <a:solidFill>
                <a:prstClr val="black"/>
              </a:solidFill>
              <a:effectLst/>
              <a:uLnTx/>
              <a:uFillTx/>
              <a:latin typeface="+mn-lt"/>
              <a:ea typeface="+mn-ea"/>
              <a:cs typeface="+mn-cs"/>
            </a:rPr>
            <a:t>SEMPLICITA'</a:t>
          </a:r>
          <a:r>
            <a:rPr kumimoji="0" lang="it-IT" sz="1100" b="0" i="0" u="none" strike="noStrike" kern="0" cap="none" spc="0" normalizeH="0" baseline="0" noProof="0">
              <a:ln>
                <a:noFill/>
              </a:ln>
              <a:solidFill>
                <a:prstClr val="black"/>
              </a:solidFill>
              <a:effectLst/>
              <a:uLnTx/>
              <a:uFillTx/>
              <a:latin typeface="+mn-lt"/>
              <a:ea typeface="+mn-ea"/>
              <a:cs typeface="+mn-cs"/>
            </a:rPr>
            <a:t> MA SOPRATTUTTO SERVIRA' </a:t>
          </a:r>
          <a:r>
            <a:rPr kumimoji="0" lang="it-IT" sz="1100" b="1" i="0" u="none" strike="noStrike" kern="0" cap="none" spc="0" normalizeH="0" baseline="0" noProof="0">
              <a:ln>
                <a:noFill/>
              </a:ln>
              <a:solidFill>
                <a:prstClr val="black"/>
              </a:solidFill>
              <a:effectLst/>
              <a:uLnTx/>
              <a:uFillTx/>
              <a:latin typeface="+mn-lt"/>
              <a:ea typeface="+mn-ea"/>
              <a:cs typeface="+mn-cs"/>
            </a:rPr>
            <a:t>TESTA</a:t>
          </a:r>
          <a:r>
            <a:rPr kumimoji="0" lang="it-IT" sz="1100" b="0" i="0" u="none" strike="noStrike" kern="0" cap="none" spc="0" normalizeH="0" baseline="0" noProof="0">
              <a:ln>
                <a:noFill/>
              </a:ln>
              <a:solidFill>
                <a:prstClr val="black"/>
              </a:solidFill>
              <a:effectLst/>
              <a:uLnTx/>
              <a:uFillTx/>
              <a:latin typeface="+mn-lt"/>
              <a:ea typeface="+mn-ea"/>
              <a:cs typeface="+mn-cs"/>
            </a:rPr>
            <a:t>. NON CADIAMO IN PROVOCAZIONI, NON PROVOCHIAMO. DIMOSTRIAMO LA NOSTRA SUPERIORITA' SOPRATTUTTO OGGI NON CADIAMO IN ATTEGGIAMENTI DA PERDENTI, MA </a:t>
          </a:r>
          <a:r>
            <a:rPr kumimoji="0" lang="it-IT" sz="1100" b="1" i="0" u="none" strike="noStrike" kern="0" cap="none" spc="0" normalizeH="0" baseline="0" noProof="0">
              <a:ln>
                <a:noFill/>
              </a:ln>
              <a:solidFill>
                <a:prstClr val="black"/>
              </a:solidFill>
              <a:effectLst/>
              <a:uLnTx/>
              <a:uFillTx/>
              <a:latin typeface="+mn-lt"/>
              <a:ea typeface="+mn-ea"/>
              <a:cs typeface="+mn-cs"/>
            </a:rPr>
            <a:t>METTIAMO A DISPOSIZIONE DEI COMPAGNI IL NOSTRO MEGLIO</a:t>
          </a:r>
          <a:r>
            <a:rPr kumimoji="0" lang="it-IT" sz="1100" b="0" i="0" u="none" strike="noStrike" kern="0" cap="none" spc="0" normalizeH="0" baseline="0" noProof="0">
              <a:ln>
                <a:noFill/>
              </a:ln>
              <a:solidFill>
                <a:prstClr val="black"/>
              </a:solidFill>
              <a:effectLst/>
              <a:uLnTx/>
              <a:uFillTx/>
              <a:latin typeface="+mn-lt"/>
              <a:ea typeface="+mn-ea"/>
              <a:cs typeface="+mn-cs"/>
            </a:rPr>
            <a:t>, LA' FUORI FATE QUELLO CHE SAPETE MA FATELO AL MEGLIO CHE POTETE, </a:t>
          </a:r>
          <a:r>
            <a:rPr kumimoji="0" lang="it-IT" sz="1100" b="1" i="0" u="none" strike="noStrike" kern="0" cap="none" spc="0" normalizeH="0" baseline="0" noProof="0">
              <a:ln>
                <a:noFill/>
              </a:ln>
              <a:solidFill>
                <a:prstClr val="black"/>
              </a:solidFill>
              <a:effectLst/>
              <a:uLnTx/>
              <a:uFillTx/>
              <a:latin typeface="+mn-lt"/>
              <a:ea typeface="+mn-ea"/>
              <a:cs typeface="+mn-cs"/>
            </a:rPr>
            <a:t>DATE TUTTO E ANCHE DI PIU</a:t>
          </a:r>
          <a:r>
            <a:rPr kumimoji="0" lang="it-IT" sz="1100" b="0" i="0" u="none" strike="noStrike" kern="0" cap="none" spc="0" normalizeH="0" baseline="0" noProof="0">
              <a:ln>
                <a:noFill/>
              </a:ln>
              <a:solidFill>
                <a:prstClr val="black"/>
              </a:solidFill>
              <a:effectLst/>
              <a:uLnTx/>
              <a:uFillTx/>
              <a:latin typeface="+mn-lt"/>
              <a:ea typeface="+mn-ea"/>
              <a:cs typeface="+mn-cs"/>
            </a:rPr>
            <a:t>' SE NECESSARIO. ADESSO E' TEMPO DI CORRERE E DI DARE TUTTO </a:t>
          </a:r>
          <a:r>
            <a:rPr kumimoji="0" lang="it-IT" sz="1100" b="0" i="0" u="sng" strike="noStrike" kern="0" cap="none" spc="0" normalizeH="0" baseline="0" noProof="0">
              <a:ln>
                <a:noFill/>
              </a:ln>
              <a:solidFill>
                <a:prstClr val="black"/>
              </a:solidFill>
              <a:effectLst/>
              <a:uLnTx/>
              <a:uFillTx/>
              <a:latin typeface="+mn-lt"/>
              <a:ea typeface="+mn-ea"/>
              <a:cs typeface="+mn-cs"/>
            </a:rPr>
            <a:t>SENZA ANSIE O TIMORI, QUELLI POSSONO SOLO FREGARCI. </a:t>
          </a:r>
          <a:r>
            <a:rPr kumimoji="0" lang="it-IT" sz="1100" b="0" i="0" u="none" strike="noStrike" kern="0" cap="none" spc="0" normalizeH="0" baseline="0" noProof="0">
              <a:ln>
                <a:noFill/>
              </a:ln>
              <a:solidFill>
                <a:prstClr val="black"/>
              </a:solidFill>
              <a:effectLst/>
              <a:uLnTx/>
              <a:uFillTx/>
              <a:latin typeface="+mn-lt"/>
              <a:ea typeface="+mn-ea"/>
              <a:cs typeface="+mn-cs"/>
            </a:rPr>
            <a:t>PERCIO' RESTATE SERENI, AIUTATEVI E LOTTATE SU TUTTE LE PALLE. </a:t>
          </a:r>
          <a:r>
            <a:rPr kumimoji="0" lang="it-IT" sz="1100" b="1" i="0" u="none" strike="noStrike" kern="0" cap="none" spc="0" normalizeH="0" baseline="0" noProof="0">
              <a:ln>
                <a:noFill/>
              </a:ln>
              <a:solidFill>
                <a:prstClr val="black"/>
              </a:solidFill>
              <a:effectLst/>
              <a:uLnTx/>
              <a:uFillTx/>
              <a:latin typeface="+mn-lt"/>
              <a:ea typeface="+mn-ea"/>
              <a:cs typeface="+mn-cs"/>
            </a:rPr>
            <a:t>SPUTATE L'ANIMA </a:t>
          </a:r>
          <a:r>
            <a:rPr kumimoji="0" lang="it-IT" sz="1100" b="0" i="0" u="none" strike="noStrike" kern="0" cap="none" spc="0" normalizeH="0" baseline="0" noProof="0">
              <a:ln>
                <a:noFill/>
              </a:ln>
              <a:solidFill>
                <a:prstClr val="black"/>
              </a:solidFill>
              <a:effectLst/>
              <a:uLnTx/>
              <a:uFillTx/>
              <a:latin typeface="+mn-lt"/>
              <a:ea typeface="+mn-ea"/>
              <a:cs typeface="+mn-cs"/>
            </a:rPr>
            <a:t>DAL PRIMO ALL'ULTIMO MINUTO, </a:t>
          </a:r>
          <a:r>
            <a:rPr kumimoji="0" lang="it-IT" sz="1100" b="1" i="0" u="none" strike="noStrike" kern="0" cap="none" spc="0" normalizeH="0" baseline="0" noProof="0">
              <a:ln>
                <a:noFill/>
              </a:ln>
              <a:solidFill>
                <a:prstClr val="black"/>
              </a:solidFill>
              <a:effectLst/>
              <a:uLnTx/>
              <a:uFillTx/>
              <a:latin typeface="+mn-lt"/>
              <a:ea typeface="+mn-ea"/>
              <a:cs typeface="+mn-cs"/>
            </a:rPr>
            <a:t>MANGIATE L'ERBA</a:t>
          </a:r>
          <a:r>
            <a:rPr kumimoji="0" lang="it-IT" sz="1100" b="0" i="0" u="none" strike="noStrike" kern="0" cap="none" spc="0" normalizeH="0" baseline="0" noProof="0">
              <a:ln>
                <a:noFill/>
              </a:ln>
              <a:solidFill>
                <a:prstClr val="black"/>
              </a:solidFill>
              <a:effectLst/>
              <a:uLnTx/>
              <a:uFillTx/>
              <a:latin typeface="+mn-lt"/>
              <a:ea typeface="+mn-ea"/>
              <a:cs typeface="+mn-cs"/>
            </a:rPr>
            <a:t>, LASCIATE MUSCOLI E POLMONI IN CAMPO E OTTERRETE QUELLO CHE MERITATE.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a:t>
          </a:r>
          <a:r>
            <a:rPr kumimoji="0" lang="it-IT" sz="1100" b="0" i="0" u="none" strike="noStrike" kern="0" cap="small" spc="0" normalizeH="0" baseline="0" noProof="0">
              <a:ln>
                <a:noFill/>
              </a:ln>
              <a:solidFill>
                <a:prstClr val="black"/>
              </a:solidFill>
              <a:effectLst/>
              <a:uLnTx/>
              <a:uFillTx/>
              <a:latin typeface="+mn-lt"/>
              <a:ea typeface="+mn-ea"/>
              <a:cs typeface="+mn-cs"/>
            </a:rPr>
            <a:t>ROSSO/BONNI, CAME, MEGLIO, BARBIO/ WALL, VITTO, WOLF/ FILLO, REGNO, DEBBIA.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SOLITO APPROCCIO E SOLITO ATTEGGIAMENTO.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SAPPIAMO CHE SE CI ABBASSIAMO A RIDOSSO DELLA NOSTRA AREA SIAMO DESTINATI A SOFFRIRE E A CORRERE RISCHI. NON CI CHIUDIAMO DIETRO. LAMPADINA ANZI, UN LAMPIONE SEMPRE ACCESO. DAVANTI HANNO GENTE BRAVA E PERICOLOSA. QUINDI DIETRO OGGI E' NECESSARIO ESSERE PERFETTI, PULITI E DECISI, NON CONCEDERE PUNIZIONI O METRI A QUESTA GENTE QUA, SCARICHI PRECISI, NESSUN TENTENNAMENTO O ESITAZIONE. L'ERRORE OGGI VIENE PUNITO, QUESTI NON PERDONANO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DOVE ABBIAMO RISCHIATO LE ULTIME PARTITE: PALLE NELLA ZONA CIECA, RIPARTENZE. SITUAZIONI CHE OGGI POSSONO RIPETERSI. MASSIMA ATTENZIONE.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SCARICO E SE HO POSSIBILITA' MI PROPONGO (ANCHE SE SU STO CAMPETTO LA VEDO DURA) VADO IN SOVRAPPOSIZIONE CON INTELLIGENZA PERO'. RICORDIAMOCI SEMPRE CHE SE PRENDIAMO LA RIPARTENZA QUESTI POSSONO FARE MOLTO MALE. QUALCHE </a:t>
          </a:r>
          <a:r>
            <a:rPr kumimoji="0" lang="it-IT" sz="1100" b="1" i="0" u="none" strike="noStrike" kern="0" cap="small" spc="0" normalizeH="0" baseline="0" noProof="0">
              <a:ln>
                <a:noFill/>
              </a:ln>
              <a:solidFill>
                <a:prstClr val="black"/>
              </a:solidFill>
              <a:effectLst/>
              <a:uLnTx/>
              <a:uFillTx/>
              <a:latin typeface="+mn-lt"/>
              <a:ea typeface="+mn-ea"/>
              <a:cs typeface="+mn-cs"/>
            </a:rPr>
            <a:t>CAMBIO CAMPO </a:t>
          </a:r>
          <a:r>
            <a:rPr kumimoji="0" lang="it-IT" sz="1100" b="0" i="0" u="none" strike="noStrike" kern="0" cap="small" spc="0" normalizeH="0" baseline="0" noProof="0">
              <a:ln>
                <a:noFill/>
              </a:ln>
              <a:solidFill>
                <a:prstClr val="black"/>
              </a:solidFill>
              <a:effectLst/>
              <a:uLnTx/>
              <a:uFillTx/>
              <a:latin typeface="+mn-lt"/>
              <a:ea typeface="+mn-ea"/>
              <a:cs typeface="+mn-cs"/>
            </a:rPr>
            <a:t>VA FATTO OGGI CHE GIOCHIAMO A TRE DAVANTI. </a:t>
          </a:r>
          <a:r>
            <a:rPr kumimoji="0" lang="it-IT" sz="1100" b="1" i="0" u="none" strike="noStrike" kern="0" cap="small" spc="0" normalizeH="0" baseline="0" noProof="0">
              <a:ln>
                <a:noFill/>
              </a:ln>
              <a:solidFill>
                <a:prstClr val="black"/>
              </a:solidFill>
              <a:effectLst/>
              <a:uLnTx/>
              <a:uFillTx/>
              <a:latin typeface="+mn-lt"/>
              <a:ea typeface="+mn-ea"/>
              <a:cs typeface="+mn-cs"/>
            </a:rPr>
            <a:t>SOLITE RACCOMANDAZIONI: ZERO RISCHI SOPRATTUTTO APPENA PARTITI, SE E' IL CASO PALLA IN TRIBUNA, MASSIMA ATTENZIONE IN MARCATURA E NEI FINALI DI TEMPO, OCCHI E ORECCHIE APERTI SULLE PALLE INATTIVE: DIFENDIAMO A UOMO, </a:t>
          </a:r>
          <a:r>
            <a:rPr kumimoji="0" lang="it-IT" sz="1100" b="0" i="0" u="none" strike="noStrike" kern="0" cap="none" spc="0" normalizeH="0" baseline="0" noProof="0">
              <a:ln>
                <a:noFill/>
              </a:ln>
              <a:solidFill>
                <a:prstClr val="black"/>
              </a:solidFill>
              <a:effectLst/>
              <a:uLnTx/>
              <a:uFillTx/>
              <a:latin typeface="+mn-lt"/>
              <a:ea typeface="+mn-ea"/>
              <a:cs typeface="+mn-cs"/>
            </a:rPr>
            <a:t>OGNUNO NE  BATTEZZA UNO E SE LO TIENE STRETTO.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CENTROCAMPO:  </a:t>
          </a:r>
          <a:r>
            <a:rPr kumimoji="0" lang="it-IT" sz="1100" b="0" i="0" u="none" strike="noStrike" kern="0" cap="small" spc="0" normalizeH="0" baseline="0" noProof="0">
              <a:ln>
                <a:noFill/>
              </a:ln>
              <a:solidFill>
                <a:prstClr val="black"/>
              </a:solidFill>
              <a:effectLst/>
              <a:uLnTx/>
              <a:uFillTx/>
              <a:latin typeface="+mn-lt"/>
              <a:ea typeface="+mn-ea"/>
              <a:cs typeface="+mn-cs"/>
            </a:rPr>
            <a:t>C'E' BISOGNO DI IMPORSI A LIVELLO MENTALE, OGGI VOGLIO USCITE IN PRESSING FATTE BENE, ALTE, PER METTERLI IN DIFFICOLTA IN COSTRUZIONE. BISOGNA GIOCARE A DUE TOCCHI RAGAZZI, QUESTI LI ABBIAMO SULLE CAVIGLIE SUBITO. IL CAMPO E' ANCHE STRETTO.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LE ALI IN NON POSSESSO SI ABBASSANO IN MODO DA LASCIARE LE MEZZE LIBERE DI USCIRE IN ROTTURA SUL CENTRALE</a:t>
          </a:r>
          <a:r>
            <a:rPr kumimoji="0" lang="it-IT" sz="1100" b="0" i="0" u="none" strike="noStrike" kern="0" cap="small" spc="0" normalizeH="0" baseline="0" noProof="0">
              <a:ln>
                <a:noFill/>
              </a:ln>
              <a:solidFill>
                <a:prstClr val="black"/>
              </a:solidFill>
              <a:effectLst/>
              <a:uLnTx/>
              <a:uFillTx/>
              <a:latin typeface="+mn-lt"/>
              <a:ea typeface="+mn-ea"/>
              <a:cs typeface="+mn-cs"/>
            </a:rPr>
            <a:t>. SI CERCANO LE ALI  O IL CENTRAVANTI. PROVIAMO GIOCATE NELLA ZONA CIECA ANCHE. WOLF AI QUARTI HAI DATO 2 PALLE MOLTO BELLE DIETRO LA LINEA, RIPROVARE QUESTA GIOCATA OGGI, PER I TAGLI DI FILLO/DEB. LA PROFONDITA' LA CERCHIAMO COSI', REGNO SULLA FIGURA INVECE.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 BISOGNO ANCHE DI SENSO DELLA POSIZIONE VITTO.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PRESSING ALTISSIMO OGGI: SE C'E' DA ANDARE A CACCIA PARTE, LA PUNTA, SONO LE ALI CHE DANNO IL VIA, E TUTTI SI ACCORCIA. MA BISOGNA ESSERE SVEGLI TUTTI!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CERCARE IL CENTRAVANTI ANCHE DI PRIMA, SE C'E' L'OCCASIONE NELLA ZONA CIECA DELLA LORO DIFESA, LE ALI  CI ARRIVANO.  ALTRIMENTI SI GESTISCE LA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BAVA ALLA BOCCA COME SEMPRE. E' FONDAMENTALE NON PERDERE PALLE BANALI SOPRATTUTTO IN DISIMPEGNO SERVE PRECISIONE E VELOCITA' DI PENSIERO. VIETATO DORMIRE CON LA PALLA TRA I PIEDI OGGI. SE PRENDIAMO RIPARTENZE SI RISCHIA.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SONO LE ALI, O MEGLIO LE CATENE LATERALI TERZINO-ESTERNO CHE POSSONO FARCI FARE LA DIFFERENZA: LI VA CERCATA LA SOVRAPPOSIZIONE, POSSIBILMENTE ARRIVANDO AL CROSS DA FONDO CAMPO PER LE DUE PUNTE.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I SOLITI: TERZINO CHE PUO' GIOCARE SULL'ALA DAVANTI A LUI O SUL CC. POI PUO' SOVRAPPORRE LUI O LA STESSA ALA ATTACCA LA PROFONDITA'.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RIDURRE AL MINIMO IL TEMPO DELLA GIOCATA, CHE DEVE ESSERE FATTA DI PRIMA O SECONDA. ABBIAMO I PIEDI PER GIOCARE IL PALLONE. SE LIMITIAMO AL MINIMO L'IMPRECISIONE IN DISIMPEGNO, POSSIAMO FARGLI MOLTO MALE CON GIOCATE SEMPLICI E VELOCI, SE SAREMO IMPRECISI INVECE QUESTI CI FOTTONO PERCHE SE RIPARTONO SONO PERICOLOSI.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REGNO RIFERIMENTO CENTRALE CON DUE ALI. FILLO LO SFRUTTIAMO PER LA PROFONDITA', SAPPIAMO CHE PUO' ARRIVARCI, PALLA LUNGA ALLA CIECA NELLA SUA ZONA. DEBBIA TAGLI DIETRO A REGNO. TIRARE RAGAZZI EH. ALI IN LINEA SUL CC IN NON POSSESSO ESCONO SUI LORO ESTERNI IN MODO DA LIBERARE LE MEZZE. OGGI C'E' DA LOTTARE SU TUTTI I PALLONI.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DAI ANDIAMO A PRENDERCI QUESTA FINALE!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MEGLIO/BARBIO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MEGLIO/BARBIO OPPURE SCHEMI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PIU' DECISIONE SUI CORNER! FACCIAMOGLI MALE, ENTRIAMO A CANNONE E CON GRINTA.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PALLONE E DEI TEMPI DI GIOCO (OGGI PIU' CHE MAI CAPIRE A SECONDA DELLA SITUAZIONE CAPIRE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0800-000003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0800-000004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0800-00000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0800-00000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0800-00000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0800-00000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0800-00000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a:extLst>
            <a:ext uri="{FF2B5EF4-FFF2-40B4-BE49-F238E27FC236}">
              <a16:creationId xmlns:a16="http://schemas.microsoft.com/office/drawing/2014/main" id="{00000000-0008-0000-0800-00000A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65240</xdr:colOff>
      <xdr:row>2</xdr:row>
      <xdr:rowOff>45146</xdr:rowOff>
    </xdr:from>
    <xdr:to>
      <xdr:col>8</xdr:col>
      <xdr:colOff>398615</xdr:colOff>
      <xdr:row>155</xdr:row>
      <xdr:rowOff>117432</xdr:rowOff>
    </xdr:to>
    <xdr:sp macro="" textlink="">
      <xdr:nvSpPr>
        <xdr:cNvPr id="36" name="CasellaDiTesto 35">
          <a:extLst>
            <a:ext uri="{FF2B5EF4-FFF2-40B4-BE49-F238E27FC236}">
              <a16:creationId xmlns:a16="http://schemas.microsoft.com/office/drawing/2014/main" id="{00000000-0008-0000-0800-000024000000}"/>
            </a:ext>
          </a:extLst>
        </xdr:cNvPr>
        <xdr:cNvSpPr txBox="1"/>
      </xdr:nvSpPr>
      <xdr:spPr>
        <a:xfrm>
          <a:off x="65240" y="384393"/>
          <a:ext cx="5174163" cy="244719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MEMORIAL SPADONI O FINALE DI CAMPIONATO PER NOI NON FA DIFFERENZA, STASERA SI FA SUL SERIO. </a:t>
          </a:r>
        </a:p>
        <a:p>
          <a:r>
            <a:rPr lang="it-IT" sz="1100" u="none" cap="small" baseline="0">
              <a:solidFill>
                <a:schemeClr val="dk1"/>
              </a:solidFill>
              <a:latin typeface="+mn-lt"/>
              <a:ea typeface="+mn-ea"/>
              <a:cs typeface="+mn-cs"/>
            </a:rPr>
            <a:t>QUESTE PARTITE LE CONOSCIAMO ORMAI, SAPPIAMO SIA QUANTO E' BELLO SE SI VINCE, SIA L'AMARO IN BOCCA CHE TI LASCIA LA SCONFITTA. </a:t>
          </a:r>
        </a:p>
        <a:p>
          <a:r>
            <a:rPr lang="it-IT" sz="1100" b="1" u="none" cap="small" baseline="0">
              <a:solidFill>
                <a:schemeClr val="dk1"/>
              </a:solidFill>
              <a:latin typeface="+mn-lt"/>
              <a:ea typeface="+mn-ea"/>
              <a:cs typeface="+mn-cs"/>
            </a:rPr>
            <a:t>IO NON CI CREDO AL DESTINO. </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IL DESTINO CE LO CREIAMO NOI. ANDIAMO IN CAMPO CON UNA </a:t>
          </a:r>
          <a:r>
            <a:rPr lang="it-IT" sz="1100" b="1" u="none" cap="small" baseline="0">
              <a:solidFill>
                <a:schemeClr val="dk1"/>
              </a:solidFill>
              <a:latin typeface="+mn-lt"/>
              <a:ea typeface="+mn-ea"/>
              <a:cs typeface="+mn-cs"/>
            </a:rPr>
            <a:t>MENTALITA' VINCENTE</a:t>
          </a:r>
          <a:r>
            <a:rPr lang="it-IT" sz="1100" u="none" cap="small" baseline="0">
              <a:solidFill>
                <a:schemeClr val="dk1"/>
              </a:solidFill>
              <a:latin typeface="+mn-lt"/>
              <a:ea typeface="+mn-ea"/>
              <a:cs typeface="+mn-cs"/>
            </a:rPr>
            <a:t>, CONSAPEVOLI DI CHI SIAMO, DISPOSTI A LOTTARE SU TUTTE LE PALLE E A METTERE A DISPOSIZIONE DEI COMPAGNI IL NOSTRO MEGLIO, E GETTIAMO GIA' LE BASI PER LA VITTORIA. </a:t>
          </a:r>
        </a:p>
        <a:p>
          <a:r>
            <a:rPr lang="it-IT" sz="1100" u="none" cap="small" baseline="0">
              <a:solidFill>
                <a:schemeClr val="dk1"/>
              </a:solidFill>
              <a:latin typeface="+mn-lt"/>
              <a:ea typeface="+mn-ea"/>
              <a:cs typeface="+mn-cs"/>
            </a:rPr>
            <a:t>BASTA PER ALZARE LA COPPA? </a:t>
          </a:r>
        </a:p>
        <a:p>
          <a:r>
            <a:rPr lang="it-IT" sz="1100" u="none" cap="small" baseline="0">
              <a:solidFill>
                <a:schemeClr val="dk1"/>
              </a:solidFill>
              <a:latin typeface="+mn-lt"/>
              <a:ea typeface="+mn-ea"/>
              <a:cs typeface="+mn-cs"/>
            </a:rPr>
            <a:t>NO. CI VUOLE ANCHE L'ATTENZIONE GIUSTA, DAL PRIMO ALL'ULTIMO MINUTO. </a:t>
          </a:r>
          <a:r>
            <a:rPr lang="it-IT" sz="1100" b="1" u="none" cap="small" baseline="0">
              <a:solidFill>
                <a:schemeClr val="dk1"/>
              </a:solidFill>
              <a:latin typeface="+mn-lt"/>
              <a:ea typeface="+mn-ea"/>
              <a:cs typeface="+mn-cs"/>
            </a:rPr>
            <a:t>LA VOGLIA DI RAGGIUNGERE L'OBIETTIVO ASSIEME AI TUOI COMPAGNI. </a:t>
          </a:r>
        </a:p>
        <a:p>
          <a:r>
            <a:rPr lang="it-IT" sz="1100" u="none" cap="small" baseline="0">
              <a:solidFill>
                <a:schemeClr val="dk1"/>
              </a:solidFill>
              <a:latin typeface="+mn-lt"/>
              <a:ea typeface="+mn-ea"/>
              <a:cs typeface="+mn-cs"/>
            </a:rPr>
            <a:t>QUEST'ANNO SIAMO UN GRANDE GRUPPO RAGAZZI, RICORDIAMOCI DI COME LE ABBIAMO PORTATE A CASA LE ALTRE 11....CUORE E TESTA. E OGNUNO DIA IL MEGLIO DI SE.</a:t>
          </a: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 ROSSO/ CAME,MEGLIO, FICCA/ MAIC, WALL, BIU, ERIS, AGNE/ FILLO, REGNO</a:t>
          </a:r>
          <a:r>
            <a:rPr lang="it-IT" sz="1100" u="none" cap="small" baseline="0">
              <a:solidFill>
                <a:schemeClr val="dk1"/>
              </a:solidFill>
              <a:latin typeface="+mn-lt"/>
              <a:ea typeface="+mn-ea"/>
              <a:cs typeface="+mn-cs"/>
            </a:rPr>
            <a:t>.</a:t>
          </a:r>
        </a:p>
        <a:p>
          <a:endParaRPr lang="it-IT" sz="1100" u="none" cap="small" baseline="0">
            <a:solidFill>
              <a:schemeClr val="dk1"/>
            </a:solidFill>
            <a:latin typeface="+mn-lt"/>
            <a:ea typeface="+mn-ea"/>
            <a:cs typeface="+mn-cs"/>
          </a:endParaRPr>
        </a:p>
        <a:p>
          <a:endParaRPr lang="it-IT" sz="110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OGGI BISOGNA PARTIRE A CANNONE</a:t>
          </a:r>
          <a:r>
            <a:rPr lang="it-IT" sz="1100" u="none" cap="small" baseline="0">
              <a:solidFill>
                <a:schemeClr val="dk1"/>
              </a:solidFill>
              <a:latin typeface="+mn-lt"/>
              <a:ea typeface="+mn-ea"/>
              <a:cs typeface="+mn-cs"/>
            </a:rPr>
            <a:t>: PARTIRE FORTE E TENERLI DI LA' NELLA LORO META' CAMPO: POSSIAMO FARLO SE CI METTIAMO </a:t>
          </a:r>
          <a:r>
            <a:rPr lang="it-IT" sz="1100" b="1" u="none" cap="small" baseline="0">
              <a:solidFill>
                <a:schemeClr val="dk1"/>
              </a:solidFill>
              <a:latin typeface="+mn-lt"/>
              <a:ea typeface="+mn-ea"/>
              <a:cs typeface="+mn-cs"/>
            </a:rPr>
            <a:t>INTENSITA' NELLO SVILUPPO DELL'AZIONE E NEL GIRO PALLA CHE DEVE ESSERE A DUE TOCCHI E VELOCE</a:t>
          </a:r>
        </a:p>
        <a:p>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A 3. ALTI CON GIRO PALLA CHE DOVREBBE RISULTARE PIU' VELOCE.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L'USCITA DAL GIRO PALLA LA FACCIAMO PER SUPERARE IL LORO PRIMO PRESSING, CON LO SCARICO SUGLI ESTERNI O SU UN CENTROCAMPISTA CHE DEVE ESSERE BRAVO A MUOVERSI TRA LE LINEE.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ABBIAMO PIEDE E TESTA PER FARE PARTIRE IL GIOCO ,  SE FATICHIAMO IN IMPOSTAZIONE PROVATE SE C'E' SPAZIO L'IMBECCATA PER LE PUNTE.</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OGGI METTIAMO SUL PIATTO PULIZIA, GEOMETRIA E SERENITA', SPAZI APERTI CON UN TOCCO, PROFONDITA' E INTELLIGENZA NELL'INTERDIZIONE, CHIRURGICA, OCULATA, NON MUSCOLARE MA MAI A PERDERE.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GUADAGNIAMO UN UOMO IN MEZZO OGGI.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PALLA ALL'ESTERNO VOGLIO SEMPRE UNA MEZZA CHE ACCORCIA PER LO SCARICO (O CHE SI INSERISCE DIETRO AL TERZINO AVVERSARIO NEL CASO SIA SALITO) POI LE GIOCATE SONO O PER LA CHIUSURA DEL TRIANGOLO, O SULLE PUNTE O PER IL CAMBIO CAMPO. NON CI DOBBIAMO INVENTARE NULLA.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ESTERNI E MEZZE OGGI LA DIFFERENZA LA FATE VOI ANCHE IN NON POSSESSO: SE GIOCANO SUI TERZINI SIETE VOI CHE USCITE IN PRIMA BATTUTA, VOGLIO LE DUE MEZZE PRONTE IN ROTTURA SUL LORO CC. LO SAPPIAMO CHE PASSA DI LI' IL LORO GIOCO, QUINDI BISOGNA ESSERE LESTI E SVEGLI IN QUEL FRANGENTE. SE  SI PERDE PALLA VOGLIO 10 SECONDI DI PRESSING PER CERCARE IL RECUPERO ISTANTANEO. LE ENERGIE NPOSTRE VANNO SPESE LI', NEL RECUPERO DEL PALLONE.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LE MEZZE DEVONO ANCHE SAPER ACCORCIARE IN AVANTI VERSO LE PUNTE E LE VOGLIO PRONTE ALLA CONCLUSIONE. GIOCARE CON PASSAGGI PRECISI E CERCARE DI RIDURRE AL MINIMO GLI ERRORI IN DISIMPEGNO. GIOCARE VELOCI ANCHE DI PRIMA.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VITTO DIETRO TI GIOCHERA' UN TQ, SE VAI FUORI POSIZIONE CI METTI IN DIFFICOLTA'. C'E' BISOGNO DAL CC DI SENSO DELLA POSIZIONE.  </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a:t>
          </a:r>
          <a:r>
            <a:rPr kumimoji="0" lang="it-IT" sz="1100" b="0" i="0" u="none" strike="noStrike" kern="0" cap="small" spc="0" normalizeH="0" baseline="0" noProof="0">
              <a:ln>
                <a:noFill/>
              </a:ln>
              <a:solidFill>
                <a:prstClr val="black"/>
              </a:solidFill>
              <a:effectLst/>
              <a:uLnTx/>
              <a:uFillTx/>
              <a:latin typeface="+mn-lt"/>
              <a:ea typeface="+mn-ea"/>
              <a:cs typeface="+mn-cs"/>
            </a:rPr>
            <a:t>:  REGNO PRIMA PUNTA, NON SVARIARE SEI IL RIFERIMENTO CENTRALE, LASCIA GIRARE E CERCARE LA PROFONDITA' A FILLO: VENIRE INCONTRO ALLA PALLA. GIOCARE STRETTO E VELOCE, VELO, UNO DUE, TIRARE.</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GIOCATE VICINI METTIAMO I LORO CENTRALI IN ALARME A STARE SEMPRE SUL CHI VIVE.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PROTEGGERE PALLA, FAR SALIRE LA SQUADRA. PRENDETE FALLI, ABBIAMO BUONI TIRATORI DI PIAZZATI.</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LE DUE PUNTE SONO LE PRIME A DIFENDERE. QUINDI SPIRITO DI SACRIFICIO.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PALLE INATTIVE A SFAVORE RESTATE  SU' IN DUE SE RECUPERIAMO PALLA PRONTI A SFRUTTARE LA RIPARTENZA.</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LUCIDITA' SOTTO PORTA: PRENDERE LO SPECCHIO</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CERCHIAMO PUNIZIONI AL LIMITE , FACCIAMOCI FURBI, CERCHIAMO DI SFRUTTARE LE NOSTRE ARMI MIGLIORI.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CALCI D'ANGOLO, BISOGNA ENTRARE CON CATTIVERIA</a:t>
          </a:r>
        </a:p>
        <a:p>
          <a:pPr marL="0" marR="0" lvl="0" indent="0" algn="l"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-RIGORI: MEGLIO/AGNE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MEGLIO/AGNE/ERIS</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r>
            <a:rPr kumimoji="0" lang="it-IT" sz="1100" b="1" i="0" u="none" strike="noStrike" kern="0" cap="none" spc="0" normalizeH="0" baseline="0" noProof="0">
              <a:ln>
                <a:noFill/>
              </a:ln>
              <a:solidFill>
                <a:prstClr val="black"/>
              </a:solidFill>
              <a:effectLst/>
              <a:uLnTx/>
              <a:uFillTx/>
              <a:latin typeface="+mn-lt"/>
              <a:ea typeface="+mn-ea"/>
              <a:cs typeface="+mn-cs"/>
            </a:rPr>
            <a:t>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SONO COME SEMPRE FONDAMENTALI: LA GESTIONE DEL </a:t>
          </a:r>
          <a:r>
            <a:rPr kumimoji="0" lang="it-IT" sz="1100" b="1" i="0" u="none" strike="noStrike" kern="0" cap="none" spc="0" normalizeH="0" baseline="0" noProof="0">
              <a:ln>
                <a:noFill/>
              </a:ln>
              <a:solidFill>
                <a:prstClr val="black"/>
              </a:solidFill>
              <a:effectLst/>
              <a:uLnTx/>
              <a:uFillTx/>
              <a:latin typeface="+mn-lt"/>
              <a:ea typeface="+mn-ea"/>
              <a:cs typeface="+mn-cs"/>
            </a:rPr>
            <a:t>POSSESSO PALLA </a:t>
          </a:r>
          <a:r>
            <a:rPr kumimoji="0" lang="it-IT" sz="1100" b="0" i="0" u="none" strike="noStrike" kern="0" cap="none" spc="0" normalizeH="0" baseline="0" noProof="0">
              <a:ln>
                <a:noFill/>
              </a:ln>
              <a:solidFill>
                <a:prstClr val="black"/>
              </a:solidFill>
              <a:effectLst/>
              <a:uLnTx/>
              <a:uFillTx/>
              <a:latin typeface="+mn-lt"/>
              <a:ea typeface="+mn-ea"/>
              <a:cs typeface="+mn-cs"/>
            </a:rPr>
            <a:t>(OGGI DOBBIAMO FAR GIRARE LA PALLA PIU' DELLE ALTRE VOLTE E MEGLIO DELLE ALTRE VOLTE) E LA </a:t>
          </a: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 </a:t>
          </a:r>
          <a:r>
            <a:rPr kumimoji="0" lang="it-IT" sz="1100" b="0" i="0" u="none" strike="noStrike" kern="0" cap="none" spc="0" normalizeH="0" baseline="0" noProof="0">
              <a:ln>
                <a:noFill/>
              </a:ln>
              <a:solidFill>
                <a:prstClr val="black"/>
              </a:solidFill>
              <a:effectLst/>
              <a:uLnTx/>
              <a:uFillTx/>
              <a:latin typeface="+mn-lt"/>
              <a:ea typeface="+mn-ea"/>
              <a:cs typeface="+mn-cs"/>
            </a:rPr>
            <a:t>(OGGI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t>
          </a: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RISCALDAMENTO</a:t>
          </a:r>
          <a:r>
            <a:rPr kumimoji="0" lang="it-IT" sz="1100" b="0"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-SI CORRE E SI SPUTA SANGUE PER IL COMPAGNO, CI SI METTE AL SERVIZIO DEL COLLETTIVO TRALASCIANDO L'IO, SI USA LA TESTA.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-FATE QUELLO CHE SAPETE MA FATELO AL MEGLIO CHE POTETE, DATE TUTTO E ANCHE DI PIU' SE NECESSARIO.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-OGGI DOVE NON ARRIVANO LE GAMBE CI SI ARRIVA CON IL CUORE SENZA ANSIE O TIMORI, QUELLI POSSONO SOLO FREGARCI. PERCIO' RESTATE SERENI, AIUTATEVI E LOTTATE SU TUTTE LE PALLE.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-APPROCCIO SERENO AL MATCH COME SEMPRE, ABBIAMO IMPARATO CHE LA POSITIVITA' MENTALE E LA CONSAPEVOLEZZA DEL GRUPPO CHE SIAMO SONO LE ARMI IN PIU' IN QUESTE PARTITE.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-LITRI DI SUDORE, I MARONI, MASSIMA CONCENTRAZIONE SU OGNI PALLA E DISPONIBILITA' AL SACRIFICIO PER AIUTARE I COMPAGNI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-TANTA TESTA RAGAZZI. QUELLA CI VUOLE SEMPRe, SIA SE SAREMO SOPRA, MA ANCHE E SOPRATTUTTO SE DOVESSIMO ANDARE SOTTO.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-MAI SUPERFICIALI, MAI STACCARE LA SPINA FINCHE' NON SAREMO SOTTO LA DOCCIA.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-RICORDARSI CHE SONO GLI EPISODI, I DETTAGLI CHE IL PIU' DELLE VOLTE DECIDONO LE FINALI. PERCIO' MASSIMA ATTENZIONE NELLE SOLITE COSE IN CUI A VOLTE IN PASSATO ABBIAMO PECCATO, CIOE' I DISIMPEGNI DIETRO, LE RIMESSE LATERALI, LE PALLE INATTIVE. LE SECONDE PALLE.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-STIAMO SERENI, CURIAMOLI I DETTAGLI, IN OGNI ANGOLO DI CAMPO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GIOCHIAMO COL CRONOMETRO SE SARA' NECESSARIO, DAVANTI PRENDIAMO FALLI E FACCIAMO RESPIRARE LA SQUADRA, DIETRO ATTENZIONE AI DISIMPEGNI (NEL DUBBIO SPAZZO! QUESTA E' LA REGOLA N.1).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LE QUALITA' PER VINCERE LE ABBIAMO METTIAMOCI IL CUORE E USIAMO LA TESTA RAGA.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E OGNUNO DIA IL MEGLIO DI SE'.</a:t>
          </a:r>
          <a:endParaRPr kumimoji="0" lang="it-IT" sz="1100" b="1"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sng"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59531</xdr:colOff>
      <xdr:row>2</xdr:row>
      <xdr:rowOff>141288</xdr:rowOff>
    </xdr:from>
    <xdr:to>
      <xdr:col>8</xdr:col>
      <xdr:colOff>392906</xdr:colOff>
      <xdr:row>133</xdr:row>
      <xdr:rowOff>27781</xdr:rowOff>
    </xdr:to>
    <xdr:sp macro="" textlink="">
      <xdr:nvSpPr>
        <xdr:cNvPr id="2" name="CasellaDiTesto 1">
          <a:extLst>
            <a:ext uri="{FF2B5EF4-FFF2-40B4-BE49-F238E27FC236}">
              <a16:creationId xmlns:a16="http://schemas.microsoft.com/office/drawing/2014/main" id="{484A16A9-E641-4C96-AC9E-DDE4B7CA182A}"/>
            </a:ext>
          </a:extLst>
        </xdr:cNvPr>
        <xdr:cNvSpPr txBox="1"/>
      </xdr:nvSpPr>
      <xdr:spPr>
        <a:xfrm>
          <a:off x="59531" y="490538"/>
          <a:ext cx="5111750" cy="227623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ABBIAMO GIA' DETTO MOLTO, SE NON TUTTO. </a:t>
          </a:r>
        </a:p>
        <a:p>
          <a:r>
            <a:rPr lang="it-IT" sz="1100" u="none" cap="small" baseline="0">
              <a:solidFill>
                <a:schemeClr val="dk1"/>
              </a:solidFill>
              <a:latin typeface="+mn-lt"/>
              <a:ea typeface="+mn-ea"/>
              <a:cs typeface="+mn-cs"/>
            </a:rPr>
            <a:t>DIPENDE DA NOI. LORO LO SANNO CHE PER VINCERE DEVONO GIOCARE ALLA MORTE. E LO FARANNO. NOI SIAMO DISPOSTI A FARLO? ABBIAMO LA FORZA E LA VOGLIA DI LOTTARE COME LEONI E REGALARCI LA VITTORIA E UNA FINALE?</a:t>
          </a:r>
        </a:p>
        <a:p>
          <a:r>
            <a:rPr lang="it-IT" sz="1100" u="none" cap="small" baseline="0">
              <a:solidFill>
                <a:schemeClr val="dk1"/>
              </a:solidFill>
              <a:latin typeface="+mn-lt"/>
              <a:ea typeface="+mn-ea"/>
              <a:cs typeface="+mn-cs"/>
            </a:rPr>
            <a:t>LA RISPOSTA E' LA',  DENTRO AL RETTANGOLO VERDE. IO CREDO IN NOI.</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CHI SONO LORO:   V8 - P8 - S2 (NOCETOLESE E BORETTO), GOL FATTI 24, GOL SUBITI 10.</a:t>
          </a:r>
        </a:p>
        <a:p>
          <a:r>
            <a:rPr lang="it-IT" sz="1100" u="none" cap="small" baseline="0">
              <a:solidFill>
                <a:schemeClr val="dk1"/>
              </a:solidFill>
              <a:latin typeface="+mn-lt"/>
              <a:ea typeface="+mn-ea"/>
              <a:cs typeface="+mn-cs"/>
            </a:rPr>
            <a:t>HANNO BATTUTO BORETTO E BIRRINO. HANNO GAMBA, UN PAIO DI MAROCCHINI (DI CUI QUELLO A CC CHE FA GIOCO E' FORTE - YOUSSEF) UN TERZINO CHE CORRE MOLTO. PARTONO FORTE NEL PRIMO TEMPO, POI CALANO, PRESSANO ALTO E GIOCANO CON UNA SOLA PUNTA (MAROCCHINA). IN FASCIA CORRONO E GIOCANO ALTI, ARRIVANO BENE AL LIMITE MA FATICANO A CONCLUDERE. DIETRO DUE BUONI CENTRALI, UN TERZINO E' SCARSO PERO', QUELLO CHE GIOCA A DX.</a:t>
          </a:r>
        </a:p>
        <a:p>
          <a:r>
            <a:rPr lang="it-IT" sz="1100" u="none" cap="small" baseline="0">
              <a:solidFill>
                <a:schemeClr val="dk1"/>
              </a:solidFill>
              <a:latin typeface="+mn-lt"/>
              <a:ea typeface="+mn-ea"/>
              <a:cs typeface="+mn-cs"/>
            </a:rPr>
            <a:t>SQUADRA ANARCHICA. GIOCARE DIETRO LE LINEE</a:t>
          </a:r>
        </a:p>
        <a:p>
          <a:r>
            <a:rPr lang="it-IT" sz="1100" b="1" i="0" u="none" strike="noStrike">
              <a:solidFill>
                <a:schemeClr val="dk1"/>
              </a:solidFill>
              <a:effectLst/>
              <a:latin typeface="+mn-lt"/>
              <a:ea typeface="+mn-ea"/>
              <a:cs typeface="+mn-cs"/>
            </a:rPr>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p>
        <a:p>
          <a:r>
            <a:rPr lang="it-IT" sz="1100" b="0" u="none" cap="small" baseline="0">
              <a:solidFill>
                <a:schemeClr val="dk1"/>
              </a:solidFill>
              <a:latin typeface="+mn-lt"/>
              <a:ea typeface="+mn-ea"/>
              <a:cs typeface="+mn-cs"/>
            </a:rPr>
            <a:t>DETTO CIO': </a:t>
          </a:r>
          <a:r>
            <a:rPr lang="it-IT" sz="1100" b="1" u="none" cap="small" baseline="0">
              <a:solidFill>
                <a:schemeClr val="dk1"/>
              </a:solidFill>
              <a:latin typeface="+mn-lt"/>
              <a:ea typeface="+mn-ea"/>
              <a:cs typeface="+mn-cs"/>
            </a:rPr>
            <a:t>CATTIVERIA AGONISTICA SU OGNI PALLONE E TESTA</a:t>
          </a:r>
          <a:r>
            <a:rPr lang="it-IT" sz="1100" b="0" u="none" cap="small" baseline="0">
              <a:solidFill>
                <a:schemeClr val="dk1"/>
              </a:solidFill>
              <a:latin typeface="+mn-lt"/>
              <a:ea typeface="+mn-ea"/>
              <a:cs typeface="+mn-cs"/>
            </a:rPr>
            <a:t>. ULTIMAMENTE ABBIAMO PRESO GOL DA PALLA INATTIVA, OCCHI E ORECCHIE APERTI. </a:t>
          </a:r>
        </a:p>
        <a:p>
          <a:r>
            <a:rPr lang="it-IT" sz="1100" b="0" u="none" cap="small" baseline="0">
              <a:solidFill>
                <a:schemeClr val="dk1"/>
              </a:solidFill>
              <a:latin typeface="+mn-lt"/>
              <a:ea typeface="+mn-ea"/>
              <a:cs typeface="+mn-cs"/>
            </a:rPr>
            <a:t>LE SOLITE COSE CHE NELLE PARTITE DA DENTRO O FUORI VANNO CURATE. I DETTAGLI:</a:t>
          </a:r>
        </a:p>
        <a:p>
          <a:r>
            <a:rPr lang="it-IT" sz="1100" b="0" u="none" cap="small" baseline="0">
              <a:solidFill>
                <a:schemeClr val="dk1"/>
              </a:solidFill>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p>
        <a:p>
          <a:r>
            <a:rPr lang="it-IT" sz="1100" b="0" u="none" cap="small" baseline="0">
              <a:solidFill>
                <a:schemeClr val="dk1"/>
              </a:solidFill>
              <a:latin typeface="+mn-lt"/>
              <a:ea typeface="+mn-ea"/>
              <a:cs typeface="+mn-cs"/>
            </a:rPr>
            <a:t>NON VOGLIO CHE GIOCHIAMO PALLA CON LEGGEREZZA DIETRO OGGI SI SPAZZA NEL DUBBIO.</a:t>
          </a:r>
        </a:p>
        <a:p>
          <a:r>
            <a:rPr lang="it-IT" sz="1100" b="0" u="none" cap="small" baseline="0">
              <a:solidFill>
                <a:schemeClr val="dk1"/>
              </a:solidFill>
              <a:latin typeface="+mn-lt"/>
              <a:ea typeface="+mn-ea"/>
              <a:cs typeface="+mn-cs"/>
            </a:rPr>
            <a:t>VIETATO LASCIARE LA SQUADRA IN 10 OGGI, SIGNIFICA COMPROMETTERE IL PERCORSO, PERCIO' NERVI SALDI E TESTA SULLE SPALLE. </a:t>
          </a:r>
        </a:p>
        <a:p>
          <a:r>
            <a:rPr lang="it-IT" sz="1100" b="0" u="none" cap="small" baseline="0">
              <a:solidFill>
                <a:schemeClr val="dk1"/>
              </a:solidFill>
              <a:latin typeface="+mn-lt"/>
              <a:ea typeface="+mn-ea"/>
              <a:cs typeface="+mn-cs"/>
            </a:rPr>
            <a:t>SIAMO SERENI E CONSAPEVOLI DEI NOSTRI MEZZI, NON SUPERFICIALI PERO'. CI VUOLE </a:t>
          </a:r>
          <a:r>
            <a:rPr lang="it-IT" sz="1100" b="1" u="none" cap="small" baseline="0">
              <a:solidFill>
                <a:schemeClr val="dk1"/>
              </a:solidFill>
              <a:latin typeface="+mn-lt"/>
              <a:ea typeface="+mn-ea"/>
              <a:cs typeface="+mn-cs"/>
            </a:rPr>
            <a:t>CONCENTRAZIONE E CI VOGLIONO I MARONI PER ANDARE AVANTI</a:t>
          </a:r>
          <a:r>
            <a:rPr lang="it-IT" sz="1100" b="0" u="none" cap="small" baseline="0">
              <a:solidFill>
                <a:schemeClr val="dk1"/>
              </a:solidFill>
              <a:latin typeface="+mn-lt"/>
              <a:ea typeface="+mn-ea"/>
              <a:cs typeface="+mn-cs"/>
            </a:rPr>
            <a:t>. STIAMO SERENI, </a:t>
          </a:r>
          <a:r>
            <a:rPr lang="it-IT" sz="1100" b="1" u="none" cap="small" baseline="0">
              <a:solidFill>
                <a:schemeClr val="dk1"/>
              </a:solidFill>
              <a:latin typeface="+mn-lt"/>
              <a:ea typeface="+mn-ea"/>
              <a:cs typeface="+mn-cs"/>
            </a:rPr>
            <a:t>CURIAMO I DETTAGLI IN OGNI ANGOLO DI CAMPO, GIOCHIAMO COL CRONOMETRO SE SARA' NECESSARIO, DAVANTI PRENDIAMO FALLI E FACCIAMO RESPIRARE LA SQUADRA, DIETRO ATTENZIONE AI DISIMPEGNI (</a:t>
          </a:r>
          <a:r>
            <a:rPr lang="it-IT" sz="1100" b="0" u="none" cap="small" baseline="0">
              <a:solidFill>
                <a:schemeClr val="dk1"/>
              </a:solidFill>
              <a:latin typeface="+mn-lt"/>
              <a:ea typeface="+mn-ea"/>
              <a:cs typeface="+mn-cs"/>
            </a:rPr>
            <a:t>NON E' NATALE E NON HANNO BISOGNO DI REGALI, NEL DUBBIO SPAZZO! QUESTA E' LA REGOLA N.1). LE QUALITA' PER VINCERE LE ABBIAMO METTIAMOCI IL CUORE E USIAMO LA TESTA RAGA. </a:t>
          </a:r>
        </a:p>
        <a:p>
          <a:r>
            <a:rPr lang="it-IT" sz="1100" b="1" u="none" cap="small" baseline="0">
              <a:solidFill>
                <a:schemeClr val="dk1"/>
              </a:solidFill>
              <a:latin typeface="+mn-lt"/>
              <a:ea typeface="+mn-ea"/>
              <a:cs typeface="+mn-cs"/>
            </a:rPr>
            <a:t>E OGNUNO DIA IL MEGLIO DI SE'.</a:t>
          </a:r>
        </a:p>
        <a:p>
          <a:endParaRPr lang="it-IT" sz="1100" b="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a:t>
          </a:r>
          <a:r>
            <a:rPr lang="it-IT" sz="1100" u="none" cap="small" baseline="0">
              <a:solidFill>
                <a:schemeClr val="dk1"/>
              </a:solidFill>
              <a:latin typeface="+mn-lt"/>
              <a:ea typeface="+mn-ea"/>
              <a:cs typeface="+mn-cs"/>
            </a:rPr>
            <a:t> SAMU/ BONNI, CAME, MEGLIO, BARBIO/ MAIC, MERCA, BIU, WOLF/ FILLO, REGNO.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REPARTO ARRETRATO. STIAMO CORTI, POSSESSO PALLA NOSTRO DOBBIAMO ACCORCIARE LA SQUADRA E STARE ALTI SE NO CI SPACCHIAMO IN DUE TRONCONI. QUINDI DIFESA ALTA, GIRO PALLA VELOCE NELLA META' CAMPO AVVERSARIA. ZERO PALLA TRA I PIEDI. ABITUIAMOCI A STOP E VIA. </a:t>
          </a:r>
          <a:r>
            <a:rPr kumimoji="0" lang="it-IT" sz="1100" b="1" i="0" u="none" strike="noStrike" kern="0" cap="small" spc="0" normalizeH="0" baseline="0" noProof="0">
              <a:ln>
                <a:noFill/>
              </a:ln>
              <a:solidFill>
                <a:prstClr val="black"/>
              </a:solidFill>
              <a:effectLst/>
              <a:uLnTx/>
              <a:uFillTx/>
              <a:latin typeface="+mn-lt"/>
              <a:ea typeface="+mn-ea"/>
              <a:cs typeface="+mn-cs"/>
            </a:rPr>
            <a:t>VELOCITA' DI PENSIERO</a:t>
          </a:r>
          <a:r>
            <a:rPr kumimoji="0" lang="it-IT" sz="1100" b="0" i="0" u="none" strike="noStrike" kern="0" cap="small" spc="0" normalizeH="0" baseline="0" noProof="0">
              <a:ln>
                <a:noFill/>
              </a:ln>
              <a:solidFill>
                <a:prstClr val="black"/>
              </a:solidFill>
              <a:effectLst/>
              <a:uLnTx/>
              <a:uFillTx/>
              <a:latin typeface="+mn-lt"/>
              <a:ea typeface="+mn-ea"/>
              <a:cs typeface="+mn-cs"/>
            </a:rPr>
            <a:t>. NON C'E' IL TEMPO DI STOPPARE FARE TRE TOCCHI E LANCIARE.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SOLITO COMPITO: SCARICO E MI PROPONGO PERO' ATTENZIONE ALLA LINEA E A SCALARE MASSIMA ATTENZIONE A NON LASCIARE METRI IMPORTANTI, E COMUNQUE VOGLIO I DUE INTERNI SEMPRE PRONTI A SCIVOLARE CON RADDOPPI.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 </a:t>
          </a:r>
          <a:r>
            <a:rPr kumimoji="0" lang="it-IT" sz="1100" b="1" i="0" u="none" strike="noStrike" kern="0" cap="small" spc="0" normalizeH="0" baseline="0" noProof="0">
              <a:ln>
                <a:noFill/>
              </a:ln>
              <a:solidFill>
                <a:prstClr val="black"/>
              </a:solidFill>
              <a:effectLst/>
              <a:uLnTx/>
              <a:uFillTx/>
              <a:latin typeface="+mn-lt"/>
              <a:ea typeface="+mn-ea"/>
              <a:cs typeface="+mn-cs"/>
            </a:rPr>
            <a:t>RIMESSE LATERALI ATTACCATI ALL'UOMO RAGAZZI</a:t>
          </a:r>
          <a:r>
            <a:rPr kumimoji="0" lang="it-IT" sz="1100" b="0" i="0" u="none" strike="noStrike" kern="0" cap="small" spc="0" normalizeH="0" baseline="0" noProof="0">
              <a:ln>
                <a:noFill/>
              </a:ln>
              <a:solidFill>
                <a:prstClr val="black"/>
              </a:solidFill>
              <a:effectLst/>
              <a:uLnTx/>
              <a:uFillTx/>
              <a:latin typeface="+mn-lt"/>
              <a:ea typeface="+mn-ea"/>
              <a:cs typeface="+mn-cs"/>
            </a:rPr>
            <a:t>. VOGLIO ZERO RISCHI SOPRATTUTTO APPENA PARTITI, SE E' IL CASO PALLA IN TRIBUNA E CI SI RISISTEMA. OGGI LUCE SEMPRE ACCESA, </a:t>
          </a:r>
          <a:r>
            <a:rPr kumimoji="0" lang="it-IT" sz="1100" b="1" i="0" u="none" strike="noStrike" kern="0" cap="small" spc="0" normalizeH="0" baseline="0" noProof="0">
              <a:ln>
                <a:noFill/>
              </a:ln>
              <a:solidFill>
                <a:prstClr val="black"/>
              </a:solidFill>
              <a:effectLst/>
              <a:uLnTx/>
              <a:uFillTx/>
              <a:latin typeface="+mn-lt"/>
              <a:ea typeface="+mn-ea"/>
              <a:cs typeface="+mn-cs"/>
            </a:rPr>
            <a:t>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ABBIAMO PIEDE E TESTA PER FARE PARTIRE IL GIOCO, MEGLIO CERCHIAMO GLI AVANTI SE FATICHIAMO IN IMPOSTAZIONE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DAI CENTROCAMPISTI  OGGI VOGLIO TANTA PULIZIA E GEOMETRIE, C'E' BISOGNO DI IMPORSI A LIVELLO MENTALE  SPAZI APERTI CON UN TOCCO, PROFONDITA', CAMBI CAMPO, PALLE FILTRANTI PER I TAGLI DI WOLF A SX.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 BISOGNO ANCHE DI SENSO DELLA POSIZIONE. VOGLIO PRESSING ALTISSIMO OGGI: SE C'E' DA ANDARE A CACCIA PARTE, LA PUNTA, SONO LE ALI CHE DANNO IL VIA, E TUTTI SI ACCORCIA</a:t>
          </a:r>
          <a:r>
            <a:rPr kumimoji="0" lang="it-IT" sz="1100" b="1" i="0" u="none" strike="noStrike" kern="0" cap="small" spc="0" normalizeH="0" baseline="0" noProof="0">
              <a:ln>
                <a:noFill/>
              </a:ln>
              <a:solidFill>
                <a:prstClr val="black"/>
              </a:solidFill>
              <a:effectLst/>
              <a:uLnTx/>
              <a:uFillTx/>
              <a:latin typeface="+mn-lt"/>
              <a:ea typeface="+mn-ea"/>
              <a:cs typeface="+mn-cs"/>
            </a:rPr>
            <a:t>. MA BISOGNA ESSERE SVEGLI TUTTI</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CERCARE IL CENTRAVANTI ANCHE DI PRIMA, SE C'E' L'OCCASIONE NELLA ZONA CIECA DELLA LORO DIFESA, LE ALI  CI ARRIVANO.  ALTRIMENTI SI GESTISCE LA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BAVA ALLA BOCCA COME SEMPRE. E' FONDAMENTALE NON PERDERE PALLE BANALI SOPRATTUTTO IN DISIMPEGNO SERVE PRECISIONE E VELOCITA' DI PENSIERO. VIETATO DORMIRE CON LA PALLA TRA I PIEDI OGGI. SE PRENDIAMO RIPARTENZE SI RISCHIA.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 </a:t>
          </a:r>
          <a:r>
            <a:rPr kumimoji="0" lang="it-IT" sz="1100" b="0" i="0" u="none" strike="noStrike" kern="0" cap="small" spc="0" normalizeH="0" baseline="0" noProof="0">
              <a:ln>
                <a:noFill/>
              </a:ln>
              <a:solidFill>
                <a:prstClr val="black"/>
              </a:solidFill>
              <a:effectLst/>
              <a:uLnTx/>
              <a:uFillTx/>
              <a:latin typeface="+mn-lt"/>
              <a:ea typeface="+mn-ea"/>
              <a:cs typeface="+mn-cs"/>
            </a:rPr>
            <a:t> DUE PUNTE. MI ASPETTO QUALCHE BELLA GIOCATA NELLO STRETTO TRA VOI. BISOGNA CHE CERCHIAMO DI COINVOLGERLI CON GIOCATE SUI PIEDI SE VENGONO INCONTRO CERCHIAMO LA PROFONDITA' SU FILLO O SULLE FASCE PER ARRIVARE AL CROSS DAL FONDO. ATTENTI AGLI INSERIMENTI SENZA PALLA DI WOLF.  SE VEDIAMO CHE SIAMO IN DIFFICOLTA' IN COSTRUZIONE POSSIAMO ANCHE GIOCARE LUNGO SU DI LORO DIRETTAMENTE DA RINVIO DI SAMU O DAI DIFENSORI. IN NON POSSESSO E' FONDAMENTALE PERO' CHE SI STIA TUTTI DIETRO ALLA LINEA DEL PALLONE.  LE DUE PUNTE SONO LE PRIME A DIFENDERE. QUINDI SPIRITO DI SACRIFICIO: </a:t>
          </a:r>
          <a:r>
            <a:rPr kumimoji="0" lang="it-IT" sz="1100" b="1" i="0" u="none" strike="noStrike" kern="0" cap="small" spc="0" normalizeH="0" baseline="0" noProof="0">
              <a:ln>
                <a:noFill/>
              </a:ln>
              <a:solidFill>
                <a:prstClr val="black"/>
              </a:solidFill>
              <a:effectLst/>
              <a:uLnTx/>
              <a:uFillTx/>
              <a:latin typeface="+mn-lt"/>
              <a:ea typeface="+mn-ea"/>
              <a:cs typeface="+mn-cs"/>
            </a:rPr>
            <a:t>FILLO SEI TU CHE VAI A INFASTIDIRE IL LORO VERTICE BASSO DI CC</a:t>
          </a:r>
          <a:r>
            <a:rPr kumimoji="0" lang="it-IT" sz="1100" b="0" i="0" u="none" strike="noStrike" kern="0" cap="small" spc="0" normalizeH="0" baseline="0" noProof="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CI VUOLE ESTREMA DISPONIBILITA' AL SACRIFICIO OGGI. TENETE SU' LA PALLA. GIOCATA SEMPLICE.  UNO-DUE E TIRI DA FUORI, CERCHIAMO LA CONCLUSIONE NELLO SPECCHIO QUANDO ABBIAMO LA POSSIBILITA’. NON HANNO UN SUPER PORTIERE CORAGGIO ARRIVIAMO AL TIRO.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PALLE INATTIVE A SFAVORE RESTANO  SU' COPPOLA E FILLO SE RECUPERIAMO PALLA PRONTI A SFRUTTARE LA RIPARTENZA.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MEGLIO/BARBIO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MASSIMA CONVINZIONE SUI CALCI PIAZZATI E SUI CORNER RAGAZZI, POSSIAMO FARGLI MALE, A PATTO CHE ENTRIAMO SENZA PAURA E CON LA CONVINZIONE DI FAR GOL</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MEGLIO (specchio però) BARBIO WOLF</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SAN CASSIANO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59531</xdr:colOff>
      <xdr:row>2</xdr:row>
      <xdr:rowOff>141287</xdr:rowOff>
    </xdr:from>
    <xdr:to>
      <xdr:col>8</xdr:col>
      <xdr:colOff>392906</xdr:colOff>
      <xdr:row>142</xdr:row>
      <xdr:rowOff>54428</xdr:rowOff>
    </xdr:to>
    <xdr:sp macro="" textlink="">
      <xdr:nvSpPr>
        <xdr:cNvPr id="2" name="CasellaDiTesto 1">
          <a:extLst>
            <a:ext uri="{FF2B5EF4-FFF2-40B4-BE49-F238E27FC236}">
              <a16:creationId xmlns:a16="http://schemas.microsoft.com/office/drawing/2014/main" id="{03544C2F-9FCB-4931-BA1E-01D1B2D99596}"/>
            </a:ext>
          </a:extLst>
        </xdr:cNvPr>
        <xdr:cNvSpPr txBox="1"/>
      </xdr:nvSpPr>
      <xdr:spPr>
        <a:xfrm>
          <a:off x="59531" y="495073"/>
          <a:ext cx="5177518" cy="246373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CI SIAMO:  E' STATO COME SEMPRE UN ANNO PERSONALMENTE MOLTO BELLO, SONO ORGOGLIOSO DI VOI, DI QUELLO CHE SIAMO.  ARRIVARE OGNI ANNO IN FONDO A GIOCARSI LA VITTORIA NON E' PER NULLA SCONTATO, VUOL DIRE CHE SI E' LAVORATO BENE. QUESTE PARTITE LE CONOSCIAMO ORMAI, SAPPIAMO QUANTO E' BELLO SE SI VINCE, MA CONOSCIAMO ANCHE L'AMARO IN BOCCA CHE TI LASCIA LA SCONFITTA. RIPETERSI E' ESTREMAMENTE DIFFICILE MA IO VI DICO: STASERA C'E' TUTTO PER METTERE IL PUNTO ESCLAMATIVO A QUESTA STAGIONE E CONTINUARE A FARE LA STORIA DEL CSI, </a:t>
          </a:r>
        </a:p>
        <a:p>
          <a:r>
            <a:rPr lang="it-IT" sz="1100" u="none" cap="small" baseline="0">
              <a:solidFill>
                <a:schemeClr val="dk1"/>
              </a:solidFill>
              <a:latin typeface="+mn-lt"/>
              <a:ea typeface="+mn-ea"/>
              <a:cs typeface="+mn-cs"/>
            </a:rPr>
            <a:t>E' LA FINALE, SE LORO SONO QUI A GIOCARSELA VUOL DIRE CHE HANNO FATTO UNA STAGIONE AL PARI LIVELLO DELLA NOSTRA. PER ALZARE LA COPPA PIU' GRANDE SERVIRA' UNA PARTITA PERFETTA, A LIVELLO TATTICO E MENTALE. OGGI PER PORTARLA A CASA SERVIRA' LA MENTALITA' E L'ATTEGGIAMENTO QUELL'ATTEGGIAMENTO CHE HO VISTO IN SEMIFINALE . OGGI BISOGNA RIPARTIRE DA QUEGLI INIZI LI', METTENDO AL SERVIZIO DEL GRUPPO UN ATTEGGIAMENTO VINCENTE, TRADOTTO SI CORRE E SI SPUTA SANGUE PER IL COMPAGNO, CI SI METTE AL SERVIZIO DEL COLLETTIVO TRALASCIANDO L'IO, SI USA LA TESTA.  </a:t>
          </a:r>
        </a:p>
        <a:p>
          <a:r>
            <a:rPr lang="it-IT" sz="1100" u="none" cap="small" baseline="0">
              <a:solidFill>
                <a:schemeClr val="dk1"/>
              </a:solidFill>
              <a:latin typeface="+mn-lt"/>
              <a:ea typeface="+mn-ea"/>
              <a:cs typeface="+mn-cs"/>
            </a:rPr>
            <a:t>ANCHE OGGI DOBBIAMO FAR EMERGERE IL COLLETTIVO :  METTIAMO IN CAMPO E A DISPOSIZIONE DEI COMPAGNI IL NOSTRO MEGLIO, LA' FUORI FATE QUELLO CHE SAPETE MA FATELO AL MEGLIO CHE POTETE, DATE TUTTO E ANCHE DI PIU' SE NECESSARIO. OGGI DOVE NON ARRIVANO LE GAMBE CI SI ARRIVA CON IL CUORE  SENZA ANSIE O TIMORI, QUELLI POSSONO SOLO FREGARCI. PERCIO' RESTATE SERENI, AIUTATEVI E LOTTATE SU TUTTE LE PALLE. </a:t>
          </a:r>
        </a:p>
        <a:p>
          <a:r>
            <a:rPr lang="it-IT" sz="1100" u="none" cap="small" baseline="0">
              <a:solidFill>
                <a:schemeClr val="dk1"/>
              </a:solidFill>
              <a:latin typeface="+mn-lt"/>
              <a:ea typeface="+mn-ea"/>
              <a:cs typeface="+mn-cs"/>
            </a:rPr>
            <a:t>SPUTATE L'ANIMA DAL PRIMO ALL'ULTIMO MINUTO, MANGIATE L'ERBA, LASCIATE MUSCOLI E POLMONI IN CAMPO E OTTERRETE QUELLO CHE MERITATE.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AVREI VOLUTO FARVI PARTIRE TUTTI TITOLARI OGGI....MA NON SI PUO'.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CHI SONO LORO:   V13 - P1 - S4, GOL FATTI 43, GOL SUBITI 12. FICHERA CAPOCAN 12 RETI, ARTAN HALILI 8, CARPI E ALBERICI 5 RETI A TESTA.. GIOCANO 442 SPECULARE A NOI, SOLLECITANO MOLTO LE FASCE DOVE HANNO GENTE CHE TENDE A PUNTARE E SALTARE L'UOMO. MASSIMA ATTENZIONE.</a:t>
          </a:r>
        </a:p>
        <a:p>
          <a:r>
            <a:rPr lang="it-IT" sz="1100" b="1" i="0" u="none" strike="noStrike">
              <a:solidFill>
                <a:schemeClr val="dk1"/>
              </a:solidFill>
              <a:effectLst/>
              <a:latin typeface="+mn-lt"/>
              <a:ea typeface="+mn-ea"/>
              <a:cs typeface="+mn-cs"/>
            </a:rPr>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r>
            <a:rPr lang="it-IT" sz="1100" b="0" i="0" u="none" strike="noStrike">
              <a:solidFill>
                <a:schemeClr val="dk1"/>
              </a:solidFill>
              <a:effectLst/>
              <a:latin typeface="+mn-lt"/>
              <a:ea typeface="+mn-ea"/>
              <a:cs typeface="+mn-cs"/>
            </a:rPr>
            <a:t> </a:t>
          </a:r>
          <a:r>
            <a:rPr lang="it-IT"/>
            <a:t> </a:t>
          </a:r>
        </a:p>
        <a:p>
          <a:r>
            <a:rPr lang="it-IT" sz="1100" b="0" u="none" cap="small" baseline="0">
              <a:solidFill>
                <a:schemeClr val="dk1"/>
              </a:solidFill>
              <a:latin typeface="+mn-lt"/>
              <a:ea typeface="+mn-ea"/>
              <a:cs typeface="+mn-cs"/>
            </a:rPr>
            <a:t>DETTO CIO': </a:t>
          </a:r>
          <a:r>
            <a:rPr lang="it-IT" sz="1100" b="1" u="none" cap="small" baseline="0">
              <a:solidFill>
                <a:schemeClr val="dk1"/>
              </a:solidFill>
              <a:latin typeface="+mn-lt"/>
              <a:ea typeface="+mn-ea"/>
              <a:cs typeface="+mn-cs"/>
            </a:rPr>
            <a:t>CATTIVERIA AGONISTICA SU OGNI PALLONE E TESTA</a:t>
          </a:r>
          <a:r>
            <a:rPr lang="it-IT" sz="1100" b="0" u="none" cap="small" baseline="0">
              <a:solidFill>
                <a:schemeClr val="dk1"/>
              </a:solidFill>
              <a:latin typeface="+mn-lt"/>
              <a:ea typeface="+mn-ea"/>
              <a:cs typeface="+mn-cs"/>
            </a:rPr>
            <a:t>. ULTIMAMENTE ABBIAMO PRESO GOL DA PALLA INATTIVA, OCCHI E ORECCHIE APERTI. </a:t>
          </a:r>
        </a:p>
        <a:p>
          <a:r>
            <a:rPr lang="it-IT" sz="1100" b="0" u="none" cap="small" baseline="0">
              <a:solidFill>
                <a:schemeClr val="dk1"/>
              </a:solidFill>
              <a:latin typeface="+mn-lt"/>
              <a:ea typeface="+mn-ea"/>
              <a:cs typeface="+mn-cs"/>
            </a:rPr>
            <a:t>LE SOLITE COSE CHE NELLE PARTITE DA DENTRO O FUORI VANNO CURATE. I DETTAGLI:</a:t>
          </a:r>
        </a:p>
        <a:p>
          <a:r>
            <a:rPr lang="it-IT" sz="1100" b="0" u="none" cap="small" baseline="0">
              <a:solidFill>
                <a:schemeClr val="dk1"/>
              </a:solidFill>
              <a:latin typeface="+mn-lt"/>
              <a:ea typeface="+mn-ea"/>
              <a:cs typeface="+mn-cs"/>
            </a:rPr>
            <a:t>IN OGNI ANGOLO DI CAMPO, I DISIMPEGNI DIETRO, LE RIMESSE LATERALI, LE PALLE INATTIVE. OGGI VANNO SFRUTTATI GLI EPISODI. GIOCHIAMO COL CRONOMETRO SE SARA' NECESSARIO, DAVANTI PRENDIAMO FALLI E FACCIAMO RESPIRARE LA SQUADRA, DIETRO ATTENZIONE AI DISIMPEGNI A COMINCIARE DA PORTIERE E DIFENSORI. </a:t>
          </a:r>
        </a:p>
        <a:p>
          <a:r>
            <a:rPr lang="it-IT" sz="1100" b="0" u="none" cap="small" baseline="0">
              <a:solidFill>
                <a:schemeClr val="dk1"/>
              </a:solidFill>
              <a:latin typeface="+mn-lt"/>
              <a:ea typeface="+mn-ea"/>
              <a:cs typeface="+mn-cs"/>
            </a:rPr>
            <a:t>NON VOGLIO CHE GIOCHIAMO PALLA CON LEGGEREZZA DIETRO OGGI SI SPAZZA NEL DUBBIO.</a:t>
          </a:r>
        </a:p>
        <a:p>
          <a:r>
            <a:rPr lang="it-IT" sz="1100" b="0" u="none" cap="small" baseline="0">
              <a:solidFill>
                <a:schemeClr val="dk1"/>
              </a:solidFill>
              <a:latin typeface="+mn-lt"/>
              <a:ea typeface="+mn-ea"/>
              <a:cs typeface="+mn-cs"/>
            </a:rPr>
            <a:t>VIETATO LASCIARE LA SQUADRA IN 10 OGGI, SIGNIFICA COMPROMETTERE IL PERCORSO, PERCIO' NERVI SALDI E TESTA SULLE SPALLE. </a:t>
          </a:r>
        </a:p>
        <a:p>
          <a:r>
            <a:rPr lang="it-IT" sz="1100" b="0" u="none" cap="small" baseline="0">
              <a:solidFill>
                <a:schemeClr val="dk1"/>
              </a:solidFill>
              <a:latin typeface="+mn-lt"/>
              <a:ea typeface="+mn-ea"/>
              <a:cs typeface="+mn-cs"/>
            </a:rPr>
            <a:t>SIAMO SERENI E CONSAPEVOLI DEI NOSTRI MEZZI, NON SUPERFICIALI PERO'. CI VUOLE </a:t>
          </a:r>
          <a:r>
            <a:rPr lang="it-IT" sz="1100" b="1" u="none" cap="small" baseline="0">
              <a:solidFill>
                <a:schemeClr val="dk1"/>
              </a:solidFill>
              <a:latin typeface="+mn-lt"/>
              <a:ea typeface="+mn-ea"/>
              <a:cs typeface="+mn-cs"/>
            </a:rPr>
            <a:t>CONCENTRAZIONE E CI VOGLIONO I MARONI PER ANDARE AVANTI</a:t>
          </a:r>
          <a:r>
            <a:rPr lang="it-IT" sz="1100" b="0" u="none" cap="small" baseline="0">
              <a:solidFill>
                <a:schemeClr val="dk1"/>
              </a:solidFill>
              <a:latin typeface="+mn-lt"/>
              <a:ea typeface="+mn-ea"/>
              <a:cs typeface="+mn-cs"/>
            </a:rPr>
            <a:t>. STIAMO SERENI, </a:t>
          </a:r>
          <a:r>
            <a:rPr lang="it-IT" sz="1100" b="1" u="none" cap="small" baseline="0">
              <a:solidFill>
                <a:schemeClr val="dk1"/>
              </a:solidFill>
              <a:latin typeface="+mn-lt"/>
              <a:ea typeface="+mn-ea"/>
              <a:cs typeface="+mn-cs"/>
            </a:rPr>
            <a:t>CURIAMO I DETTAGLI IN OGNI ANGOLO DI CAMPO, GIOCHIAMO COL CRONOMETRO SE SARA' NECESSARIO, DAVANTI PRENDIAMO FALLI E FACCIAMO RESPIRARE LA SQUADRA, DIETRO ATTENZIONE AI DISIMPEGNI (</a:t>
          </a:r>
          <a:r>
            <a:rPr lang="it-IT" sz="1100" b="0" u="none" cap="small" baseline="0">
              <a:solidFill>
                <a:schemeClr val="dk1"/>
              </a:solidFill>
              <a:latin typeface="+mn-lt"/>
              <a:ea typeface="+mn-ea"/>
              <a:cs typeface="+mn-cs"/>
            </a:rPr>
            <a:t>NON E' NATALE E NON HANNO BISOGNO DI REGALI, NEL DUBBIO SPAZZO! QUESTA E' LA REGOLA N.1). LE QUALITA' PER VINCERE LE ABBIAMO METTIAMOCI IL CUORE E USIAMO LA TESTA RAGA. </a:t>
          </a:r>
        </a:p>
        <a:p>
          <a:r>
            <a:rPr lang="it-IT" sz="1100" b="1" u="none" cap="small" baseline="0">
              <a:solidFill>
                <a:schemeClr val="dk1"/>
              </a:solidFill>
              <a:latin typeface="+mn-lt"/>
              <a:ea typeface="+mn-ea"/>
              <a:cs typeface="+mn-cs"/>
            </a:rPr>
            <a:t>E OGNUNO DIA IL MEGLIO DI SE'.</a:t>
          </a:r>
        </a:p>
        <a:p>
          <a:endParaRPr lang="it-IT" sz="1100" b="0" u="none" cap="small" baseline="0">
            <a:solidFill>
              <a:schemeClr val="dk1"/>
            </a:solidFill>
            <a:latin typeface="+mn-lt"/>
            <a:ea typeface="+mn-ea"/>
            <a:cs typeface="+mn-cs"/>
          </a:endParaRPr>
        </a:p>
        <a:p>
          <a:r>
            <a:rPr lang="it-IT" sz="1100" b="1" u="none" cap="small" baseline="0">
              <a:solidFill>
                <a:schemeClr val="dk1"/>
              </a:solidFill>
              <a:latin typeface="+mn-lt"/>
              <a:ea typeface="+mn-ea"/>
              <a:cs typeface="+mn-cs"/>
            </a:rPr>
            <a:t>FORMAZIONE:</a:t>
          </a:r>
          <a:r>
            <a:rPr lang="it-IT" sz="1100" u="none" cap="small" baseline="0">
              <a:solidFill>
                <a:schemeClr val="dk1"/>
              </a:solidFill>
              <a:latin typeface="+mn-lt"/>
              <a:ea typeface="+mn-ea"/>
              <a:cs typeface="+mn-cs"/>
            </a:rPr>
            <a:t> SAMU/ BONNI, KILLER, MEGLIO, BARBIO/ MAIC, MERCA, BIU, WOLF/ FILLO, REGNO.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REPARTO ARRETRATO. STIAMO CORTI, POSSESSO PALLA NOSTRO DOBBIAMO ACCORCIARE LA SQUADRA E STARE ALTI SE NO CI SPACCHIAMO IN DUE TRONCONI. QUINDI DIFESA ALTA, GIRO PALLA VELOCE NELLA META' CAMPO AVVERSARIA. ZERO PALLA TRA I PIEDI. ABITUIAMOCI A STOP E VIA. </a:t>
          </a:r>
          <a:r>
            <a:rPr kumimoji="0" lang="it-IT" sz="1100" b="1" i="0" u="none" strike="noStrike" kern="0" cap="small" spc="0" normalizeH="0" baseline="0" noProof="0">
              <a:ln>
                <a:noFill/>
              </a:ln>
              <a:solidFill>
                <a:prstClr val="black"/>
              </a:solidFill>
              <a:effectLst/>
              <a:uLnTx/>
              <a:uFillTx/>
              <a:latin typeface="+mn-lt"/>
              <a:ea typeface="+mn-ea"/>
              <a:cs typeface="+mn-cs"/>
            </a:rPr>
            <a:t>VELOCITA' DI PENSIERO</a:t>
          </a:r>
          <a:r>
            <a:rPr kumimoji="0" lang="it-IT" sz="1100" b="0" i="0" u="none" strike="noStrike" kern="0" cap="small" spc="0" normalizeH="0" baseline="0" noProof="0">
              <a:ln>
                <a:noFill/>
              </a:ln>
              <a:solidFill>
                <a:prstClr val="black"/>
              </a:solidFill>
              <a:effectLst/>
              <a:uLnTx/>
              <a:uFillTx/>
              <a:latin typeface="+mn-lt"/>
              <a:ea typeface="+mn-ea"/>
              <a:cs typeface="+mn-cs"/>
            </a:rPr>
            <a:t>. NON C'E' IL TEMPO DI STOPPARE FARE TRE TOCCHI E LANCIARE.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TERZINI  SOLITO COMPITO: SCARICO E MI PROPONGO PERO' ATTENZIONE ALLA LINEA E A SCALARE MASSIMA ATTENZIONE A NON LASCIARE METRI IMPORTANTI, E COMUNQUE VOGLIO I DUE INTERNI SEMPRE PRONTI A SCIVOLARE CON RADDOPPI.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 </a:t>
          </a:r>
          <a:r>
            <a:rPr kumimoji="0" lang="it-IT" sz="1100" b="1" i="0" u="none" strike="noStrike" kern="0" cap="small" spc="0" normalizeH="0" baseline="0" noProof="0">
              <a:ln>
                <a:noFill/>
              </a:ln>
              <a:solidFill>
                <a:prstClr val="black"/>
              </a:solidFill>
              <a:effectLst/>
              <a:uLnTx/>
              <a:uFillTx/>
              <a:latin typeface="+mn-lt"/>
              <a:ea typeface="+mn-ea"/>
              <a:cs typeface="+mn-cs"/>
            </a:rPr>
            <a:t>RIMESSE LATERALI ATTACCATI ALL'UOMO RAGAZZI</a:t>
          </a:r>
          <a:r>
            <a:rPr kumimoji="0" lang="it-IT" sz="1100" b="0" i="0" u="none" strike="noStrike" kern="0" cap="small" spc="0" normalizeH="0" baseline="0" noProof="0">
              <a:ln>
                <a:noFill/>
              </a:ln>
              <a:solidFill>
                <a:prstClr val="black"/>
              </a:solidFill>
              <a:effectLst/>
              <a:uLnTx/>
              <a:uFillTx/>
              <a:latin typeface="+mn-lt"/>
              <a:ea typeface="+mn-ea"/>
              <a:cs typeface="+mn-cs"/>
            </a:rPr>
            <a:t>. VOGLIO ZERO RISCHI SOPRATTUTTO APPENA PARTITI, SE E' IL CASO PALLA IN TRIBUNA E CI SI RISISTEMA. OGGI LUCE SEMPRE ACCESA, </a:t>
          </a:r>
          <a:r>
            <a:rPr kumimoji="0" lang="it-IT" sz="1100" b="1" i="0" u="none" strike="noStrike" kern="0" cap="small" spc="0" normalizeH="0" baseline="0" noProof="0">
              <a:ln>
                <a:noFill/>
              </a:ln>
              <a:solidFill>
                <a:prstClr val="black"/>
              </a:solidFill>
              <a:effectLst/>
              <a:uLnTx/>
              <a:uFillTx/>
              <a:latin typeface="+mn-lt"/>
              <a:ea typeface="+mn-ea"/>
              <a:cs typeface="+mn-cs"/>
            </a:rPr>
            <a:t>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ABBIAMO PIEDE E TESTA PER FARE PARTIRE IL GIOCO, MEGLIO CERCHIAMO GLI AVANTI SE FATICHIAMO IN IMPOSTAZIONE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DAI CENTROCAMPISTI  OGGI VOGLIO TANTA PULIZIA E GEOMETRIE, C'E' BISOGNO DI IMPORSI A LIVELLO MENTALE  SPAZI APERTI CON UN TOCCO, PROFONDITA', CAMBI CAMPO, PALLE FILTRANTI PER I TAGLI DI WOLF A SX.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 BISOGNO ANCHE DI SENSO DELLA POSIZIONE. VOGLIO PRESSING ALTISSIMO OGGI: SE C'E' DA ANDARE A CACCIA PARTE, LA PUNTA, SONO LE ALI CHE DANNO IL VIA, E TUTTI SI ACCORCIA</a:t>
          </a:r>
          <a:r>
            <a:rPr kumimoji="0" lang="it-IT" sz="1100" b="1" i="0" u="none" strike="noStrike" kern="0" cap="small" spc="0" normalizeH="0" baseline="0" noProof="0">
              <a:ln>
                <a:noFill/>
              </a:ln>
              <a:solidFill>
                <a:prstClr val="black"/>
              </a:solidFill>
              <a:effectLst/>
              <a:uLnTx/>
              <a:uFillTx/>
              <a:latin typeface="+mn-lt"/>
              <a:ea typeface="+mn-ea"/>
              <a:cs typeface="+mn-cs"/>
            </a:rPr>
            <a:t>. MA BISOGNA ESSERE SVEGLI TUTTI</a:t>
          </a: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CERCARE IL CENTRAVANTI ANCHE DI PRIMA, SE C'E' L'OCCASIONE NELLA ZONA CIECA DELLA LORO DIFESA, LE ALI  CI ARRIVANO.  ALTRIMENTI SI GESTISCE LA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BAVA ALLA BOCCA COME SEMPRE. E' FONDAMENTALE NON PERDERE PALLE BANALI SOPRATTUTTO IN DISIMPEGNO SERVE PRECISIONE E VELOCITA' DI PENSIERO. VIETATO DORMIRE CON LA PALLA TRA I PIEDI OGGI. SE PRENDIAMO RIPARTENZE SI RISCHIA.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ATTACCO: </a:t>
          </a:r>
          <a:r>
            <a:rPr kumimoji="0" lang="it-IT" sz="1100" b="0" i="0" u="none" strike="noStrike" kern="0" cap="small" spc="0" normalizeH="0" baseline="0" noProof="0">
              <a:ln>
                <a:noFill/>
              </a:ln>
              <a:solidFill>
                <a:prstClr val="black"/>
              </a:solidFill>
              <a:effectLst/>
              <a:uLnTx/>
              <a:uFillTx/>
              <a:latin typeface="+mn-lt"/>
              <a:ea typeface="+mn-ea"/>
              <a:cs typeface="+mn-cs"/>
            </a:rPr>
            <a:t> DUE PUNTE. MI ASPETTO QUALCHE BELLA GIOCATA NELLO STRETTO TRA VOI. BISOGNA CHE CERCHIAMO DI COINVOLGERLI CON GIOCATE SUI PIEDI SE VENGONO INCONTRO CERCHIAMO LA PROFONDITA' SU FILLO O SULLE FASCE PER ARRIVARE AL CROSS DAL FONDO. ATTENTI AGLI INSERIMENTI SENZA PALLA DI WOLF.  SE VEDIAMO CHE SIAMO IN DIFFICOLTA' IN COSTRUZIONE POSSIAMO ANCHE GIOCARE LUNGO SU DI LORO DIRETTAMENTE DA RINVIO DI SAMU O DAI DIFENSORI. IN NON POSSESSO E' FONDAMENTALE PERO' CHE SI STIA TUTTI DIETRO ALLA LINEA DEL PALLONE.  LE DUE PUNTE SONO LE PRIME A DIFENDERE. QUINDI SPIRITO DI SACRIFICIO: </a:t>
          </a:r>
          <a:r>
            <a:rPr kumimoji="0" lang="it-IT" sz="1100" b="1" i="0" u="none" strike="noStrike" kern="0" cap="small" spc="0" normalizeH="0" baseline="0" noProof="0">
              <a:ln>
                <a:noFill/>
              </a:ln>
              <a:solidFill>
                <a:prstClr val="black"/>
              </a:solidFill>
              <a:effectLst/>
              <a:uLnTx/>
              <a:uFillTx/>
              <a:latin typeface="+mn-lt"/>
              <a:ea typeface="+mn-ea"/>
              <a:cs typeface="+mn-cs"/>
            </a:rPr>
            <a:t>FILLO SEI TU CHE VAI A INFASTIDIRE IL LORO VERTICE BASSO DI CC</a:t>
          </a:r>
          <a:r>
            <a:rPr kumimoji="0" lang="it-IT" sz="1100" b="0" i="0" u="none" strike="noStrike" kern="0" cap="small" spc="0" normalizeH="0" baseline="0" noProof="0">
              <a:ln>
                <a:noFill/>
              </a:ln>
              <a:solidFill>
                <a:prstClr val="black"/>
              </a:solidFill>
              <a:effectLst/>
              <a:uLnTx/>
              <a:uFillTx/>
              <a:latin typeface="+mn-lt"/>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CI VUOLE ESTREMA DISPONIBILITA' AL SACRIFICIO OGGI. TENETE SU' LA PALLA. GIOCATA SEMPLICE.  UNO-DUE E TIRI DA FUORI, CERCHIAMO LA CONCLUSIONE NELLO SPECCHIO QUANDO ABBIAMO LA POSSIBILITA’. NON HANNO UN SUPER PORTIERE CORAGGIO ARRIVIAMO AL TIRO.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PALLE INATTIVE A SFAVORE RESTANO  SU' COPPOLA E FILLO SE RECUPERIAMO PALLA PRONTI A SFRUTTARE LA RIPARTENZA.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MEGLIO/BARBIO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MASSIMA CONVINZIONE SUI CALCI PIAZZATI E SUI CORNER RAGAZZI, POSSIAMO FARGLI MALE, A PATTO CHE ENTRIAMO SENZA PAURA E CON LA CONVINZIONE DI FAR GOL</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-PUNIZIONI: MEGLIO (specchio però) BARBIO WOLF</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r>
            <a:rPr kumimoji="0" lang="it-IT" sz="1100" b="1" i="0" u="none" strike="noStrike" kern="0" cap="none"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RICORDARE SAN CASSIANO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37" name="CasellaDiTesto 36">
          <a:extLst>
            <a:ext uri="{FF2B5EF4-FFF2-40B4-BE49-F238E27FC236}">
              <a16:creationId xmlns:a16="http://schemas.microsoft.com/office/drawing/2014/main" id="{00000000-0008-0000-0A00-00002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8" name="CasellaDiTesto 37">
          <a:extLst>
            <a:ext uri="{FF2B5EF4-FFF2-40B4-BE49-F238E27FC236}">
              <a16:creationId xmlns:a16="http://schemas.microsoft.com/office/drawing/2014/main" id="{00000000-0008-0000-0A00-00002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9" name="CasellaDiTesto 38">
          <a:extLst>
            <a:ext uri="{FF2B5EF4-FFF2-40B4-BE49-F238E27FC236}">
              <a16:creationId xmlns:a16="http://schemas.microsoft.com/office/drawing/2014/main" id="{00000000-0008-0000-0A00-00002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111124</xdr:rowOff>
    </xdr:from>
    <xdr:to>
      <xdr:col>8</xdr:col>
      <xdr:colOff>317500</xdr:colOff>
      <xdr:row>68</xdr:row>
      <xdr:rowOff>57149</xdr:rowOff>
    </xdr:to>
    <xdr:sp macro="" textlink="">
      <xdr:nvSpPr>
        <xdr:cNvPr id="40" name="CasellaDiTesto 39">
          <a:extLst>
            <a:ext uri="{FF2B5EF4-FFF2-40B4-BE49-F238E27FC236}">
              <a16:creationId xmlns:a16="http://schemas.microsoft.com/office/drawing/2014/main" id="{00000000-0008-0000-0A00-000028000000}"/>
            </a:ext>
          </a:extLst>
        </xdr:cNvPr>
        <xdr:cNvSpPr txBox="1"/>
      </xdr:nvSpPr>
      <xdr:spPr>
        <a:xfrm>
          <a:off x="47625" y="460374"/>
          <a:ext cx="5048250" cy="10963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it-IT" sz="1100"/>
        </a:p>
      </xdr:txBody>
    </xdr:sp>
    <xdr:clientData/>
  </xdr:twoCellAnchor>
  <xdr:twoCellAnchor>
    <xdr:from>
      <xdr:col>0</xdr:col>
      <xdr:colOff>47625</xdr:colOff>
      <xdr:row>3</xdr:row>
      <xdr:rowOff>31750</xdr:rowOff>
    </xdr:from>
    <xdr:to>
      <xdr:col>8</xdr:col>
      <xdr:colOff>317500</xdr:colOff>
      <xdr:row>68</xdr:row>
      <xdr:rowOff>57150</xdr:rowOff>
    </xdr:to>
    <xdr:sp macro="" textlink="">
      <xdr:nvSpPr>
        <xdr:cNvPr id="41" name="CasellaDiTesto 40">
          <a:extLst>
            <a:ext uri="{FF2B5EF4-FFF2-40B4-BE49-F238E27FC236}">
              <a16:creationId xmlns:a16="http://schemas.microsoft.com/office/drawing/2014/main" id="{00000000-0008-0000-0A00-000029000000}"/>
            </a:ext>
          </a:extLst>
        </xdr:cNvPr>
        <xdr:cNvSpPr txBox="1"/>
      </xdr:nvSpPr>
      <xdr:spPr>
        <a:xfrm>
          <a:off x="47625" y="539750"/>
          <a:ext cx="5048250" cy="10883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it-IT" sz="1100" cap="small">
            <a:solidFill>
              <a:schemeClr val="dk1"/>
            </a:solidFill>
            <a:latin typeface="+mn-lt"/>
            <a:ea typeface="+mn-ea"/>
            <a:cs typeface="+mn-cs"/>
          </a:endParaRPr>
        </a:p>
      </xdr:txBody>
    </xdr:sp>
    <xdr:clientData/>
  </xdr:twoCellAnchor>
  <xdr:twoCellAnchor>
    <xdr:from>
      <xdr:col>0</xdr:col>
      <xdr:colOff>47624</xdr:colOff>
      <xdr:row>2</xdr:row>
      <xdr:rowOff>77755</xdr:rowOff>
    </xdr:from>
    <xdr:to>
      <xdr:col>8</xdr:col>
      <xdr:colOff>1263521</xdr:colOff>
      <xdr:row>127</xdr:row>
      <xdr:rowOff>38878</xdr:rowOff>
    </xdr:to>
    <xdr:sp macro="" textlink="">
      <xdr:nvSpPr>
        <xdr:cNvPr id="33" name="CasellaDiTesto 32">
          <a:extLst>
            <a:ext uri="{FF2B5EF4-FFF2-40B4-BE49-F238E27FC236}">
              <a16:creationId xmlns:a16="http://schemas.microsoft.com/office/drawing/2014/main" id="{00000000-0008-0000-0A00-000021000000}"/>
            </a:ext>
          </a:extLst>
        </xdr:cNvPr>
        <xdr:cNvSpPr txBox="1"/>
      </xdr:nvSpPr>
      <xdr:spPr>
        <a:xfrm>
          <a:off x="47624" y="427653"/>
          <a:ext cx="6056152" cy="221213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LO SCUDETTO CHE ABBIAMO AL CENTRO DELLA MAGLIA NON CI DICE CHE SIAMO SUPERIORI O PIU' FORTI...ANZI, FARA' IN MODO CHE I NOSTRI AVVERSARI GIOCHINO ANCORA PIU' ALLA MORTE! A NOI GUARDARLO DEVE SERVIRE A FARCI RICORDARE COME SIAMO ARRIVATI A CUCIRLO SUL PETTO, A QUANTO SUDORE VERSATO A QUANTA ATTENZIONE AI PARTICOLARI E' SERVITA...DOBBIAMO FARE IN MODO DI </a:t>
          </a:r>
          <a:r>
            <a:rPr kumimoji="0" lang="it-IT" sz="1100" b="1" i="0" u="none" strike="noStrike" kern="0" cap="small" spc="0" normalizeH="0" baseline="0" noProof="0">
              <a:ln>
                <a:noFill/>
              </a:ln>
              <a:solidFill>
                <a:prstClr val="black"/>
              </a:solidFill>
              <a:effectLst/>
              <a:uLnTx/>
              <a:uFillTx/>
              <a:latin typeface="+mn-lt"/>
              <a:ea typeface="+mn-ea"/>
              <a:cs typeface="+mn-cs"/>
            </a:rPr>
            <a:t>RIPROPORRE QUELL'ATTEGGIAMENTO RAGAZZI</a:t>
          </a:r>
          <a:r>
            <a:rPr kumimoji="0" lang="it-IT" sz="1100" b="0" i="0" u="none" strike="noStrike" kern="0" cap="small" spc="0" normalizeH="0" baseline="0" noProof="0">
              <a:ln>
                <a:noFill/>
              </a:ln>
              <a:solidFill>
                <a:prstClr val="black"/>
              </a:solidFill>
              <a:effectLst/>
              <a:uLnTx/>
              <a:uFillTx/>
              <a:latin typeface="+mn-lt"/>
              <a:ea typeface="+mn-ea"/>
              <a:cs typeface="+mn-cs"/>
            </a:rPr>
            <a:t>. RIPETERSI NON E' FACILE. ABBIAMO RAGGIUNTO LA VETTA, MA SE SIAMO ANCORA QUI ASSIEME E' PERCHE' PENSO CHE CI SIANO ANCORA DEI LIMITI CHE POSSIAMO ARRIVARE A CAPIRE E CERCARE DI SUPERARE. LAVORANDO ASSIEME, GIOCANDO UNA STAGIONE DA SQUADRA.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DETTO CIO'  VOGLIO UNA SQUADRA MAI SUPERFICIALE OGGI, A PARTIRE DALLA FASE DI DISIMPEGNO SOPRATTUTTO IN MEZZO, VOGLIO SEMPLICITA</a:t>
          </a:r>
          <a:r>
            <a:rPr kumimoji="0" lang="it-IT" sz="1100" b="1" i="0" u="none" strike="noStrike" kern="0" cap="small" spc="0" normalizeH="0" baseline="0" noProof="0">
              <a:ln>
                <a:noFill/>
              </a:ln>
              <a:solidFill>
                <a:prstClr val="black"/>
              </a:solidFill>
              <a:effectLst/>
              <a:uLnTx/>
              <a:uFillTx/>
              <a:latin typeface="+mn-lt"/>
              <a:ea typeface="+mn-ea"/>
              <a:cs typeface="+mn-cs"/>
            </a:rPr>
            <a:t>', VOGLIO ORDINE</a:t>
          </a:r>
          <a:r>
            <a:rPr kumimoji="0" lang="it-IT" sz="1100" b="0" i="0" u="none" strike="noStrike" kern="0" cap="small" spc="0" normalizeH="0" baseline="0" noProof="0">
              <a:ln>
                <a:noFill/>
              </a:ln>
              <a:solidFill>
                <a:prstClr val="black"/>
              </a:solidFill>
              <a:effectLst/>
              <a:uLnTx/>
              <a:uFillTx/>
              <a:latin typeface="+mn-lt"/>
              <a:ea typeface="+mn-ea"/>
              <a:cs typeface="+mn-cs"/>
            </a:rPr>
            <a:t>. CURIAMO I DISIMPEGNI DIETRO, LE RIMESSE LATERALI, LE PALLE INATTIVE IN OGNI ANGOLO DI CAMPO, GIOCHIAMO COL CRONOMETRO SE SARA' NECESSARIO, DAVANTI PRENDIAMO FALLI E FACCIAMO RESPIRARE LA SQUADRA, LE QUALITA' PER VINCERE LE ABBIAMO METTIAMOCI IL CUORE E USIAMO LA TESTA RAGA.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OGNUNO DIA IL MEGLIO DI SE'.</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1" cap="small" baseline="0">
              <a:solidFill>
                <a:schemeClr val="dk1"/>
              </a:solidFill>
              <a:effectLst/>
              <a:latin typeface="+mn-lt"/>
              <a:ea typeface="+mn-ea"/>
              <a:cs typeface="+mn-cs"/>
            </a:rPr>
            <a:t>FORMAZIONE: </a:t>
          </a:r>
          <a:r>
            <a:rPr lang="it-IT" sz="1100" b="0" i="0" baseline="0">
              <a:solidFill>
                <a:schemeClr val="dk1"/>
              </a:solidFill>
              <a:effectLst/>
              <a:latin typeface="+mn-lt"/>
              <a:ea typeface="+mn-ea"/>
              <a:cs typeface="+mn-cs"/>
            </a:rPr>
            <a:t>SAMU/ MAIC, CAME, MEGLIO, BARBIO/ FILLO, BIU, MERCA, BONNI/ AGNE, REGNO</a:t>
          </a:r>
          <a:endParaRPr lang="it-IT" sz="1100" b="0" cap="small" baseline="0">
            <a:solidFill>
              <a:schemeClr val="dk1"/>
            </a:solidFill>
            <a:latin typeface="+mn-lt"/>
            <a:ea typeface="+mn-ea"/>
            <a:cs typeface="+mn-cs"/>
          </a:endParaRPr>
        </a:p>
        <a:p>
          <a:pPr eaLnBrk="1" fontAlgn="auto" latinLnBrk="0" hangingPunct="1"/>
          <a:endParaRPr lang="it-IT" sz="1100"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DIFESA: CERCHIAMO IL SOLITO APPROCCIO, VOGLIO LA DIFESA ALTA E GIRO PALLA VELOCE NELLA META' CAMPO AVVERSARIA. ZERO PALLA TRA I PIEDI OGGI. UN TOCCO E VIA . I TERZINI COL SOLITO COMPITO: LARGHI IN FASE DI POSSESSO, L'AZIONE SPESSO PARTIRA' DA VOI, SCARICO E MI PROPONGO. SEMPRE PERO' ATTENZIONE ALLA LINEA E A SCALARE.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DIETRO HO BISOGNO DI UNA PARTITA TATTICAMENTE PERFETTA MASSIMA ATTENZIONE A NON LASCIARE METRI IMPORTANTI.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VI VOGLIO AGGRESSIVI NEI FRANGENTI IN CUI PECCHIAMO: 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a:t>
          </a:r>
          <a:r>
            <a:rPr kumimoji="0" lang="it-IT" sz="1100" b="1" i="0" u="none" strike="noStrike" kern="0" cap="small" spc="0" normalizeH="0" baseline="0" noProof="0">
              <a:ln>
                <a:noFill/>
              </a:ln>
              <a:solidFill>
                <a:prstClr val="black"/>
              </a:solidFill>
              <a:effectLst/>
              <a:uLnTx/>
              <a:uFillTx/>
              <a:latin typeface="+mn-lt"/>
              <a:ea typeface="+mn-ea"/>
              <a:cs typeface="+mn-cs"/>
            </a:rPr>
            <a:t>ZONA....MA SE GUARDI LA PALLA PERDI DI VISTA L'ATTACANTE. LE MIE SQUADRE IN AREA MARCANO A UOMO E BASTA, PERCHE' LA PALLA NON ENTRA MICA IN PORTA DA SOLA CARI MIEI. OGNUNO NE  BATTEZZA UNO E SE LO TIENE STRETTO</a:t>
          </a:r>
          <a:r>
            <a:rPr kumimoji="0" lang="it-IT" sz="1100" b="0" i="0" u="none" strike="noStrike" kern="0" cap="small" spc="0" normalizeH="0" baseline="0" noProof="0">
              <a:ln>
                <a:noFill/>
              </a:ln>
              <a:solidFill>
                <a:prstClr val="black"/>
              </a:solidFill>
              <a:effectLst/>
              <a:uLnTx/>
              <a:uFillTx/>
              <a:latin typeface="+mn-lt"/>
              <a:ea typeface="+mn-ea"/>
              <a:cs typeface="+mn-cs"/>
            </a:rPr>
            <a:t>. MEGLIO E CAME AVETE PIEDE E TESTA PER FARE PARTIRE IL GIOCO DA DIETRO, QUINDI SIETE I PRIMI AD IMPOSTARE CON A TURNO UNO DEI CENTROCAMPISTI CHE SI ABBASSA A PRENDER PALLA.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FATICHIAMO IN IMPOSTAZIONE IL PIANO B E' PALLA SUI CENTRAVANTI.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CENTROCAMPO:  DAI CENTROCAMPISTI  VOGLIO PULIZIA, GEOMETRIA E SERENITA', SPAZI APERTI CON UN TOCCO, PROFONDITA' E INTELLIGENZA NELL'INTERDIZIONE, CHIRURGICA, OCULATA, NON MUSCOLARE MA MAI A PERDERE.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SUPPORTO NELL'IMPOSTAZIONE, TOGLIENDO ANSIA AI DIFENSORI.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TOGLIAMO AFFANNO AL CENTRALE DIFENSIVO CHE TENEVA PALLA PER PARECCHIO IN ATTESA DI UN MOVIMENTO CHE NON ARRIVAVA E CHE FINIVA PER PERDERLA O PER LANCIARE.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FACCIAMO CORRERE LA PALLA, LEI NON SUDA, QUINDI STOP E VIA STOP E VIA......MAI BUTTARE IL PALLONE MA RICERCA COSTANTE DEL GIOCO PALLA A TERRA.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PRECISIONE IN FASE DI DISIMPEGNO. </a:t>
          </a:r>
          <a:r>
            <a:rPr kumimoji="0" lang="it-IT" sz="1100" b="1" i="0" u="none" strike="noStrike" kern="0" cap="small" spc="0" normalizeH="0" baseline="0" noProof="0">
              <a:ln>
                <a:noFill/>
              </a:ln>
              <a:solidFill>
                <a:prstClr val="black"/>
              </a:solidFill>
              <a:effectLst/>
              <a:uLnTx/>
              <a:uFillTx/>
              <a:latin typeface="+mn-lt"/>
              <a:ea typeface="+mn-ea"/>
              <a:cs typeface="+mn-cs"/>
            </a:rPr>
            <a:t>PERSA PALLA PRESSING IMMEDIATO SUL POSSESSORE DI PALLA AVVERSARIO, APRIRE SUBITO LA CACCIA PER RIPRENDERLA: QUELLO E' IL MOMENTO DI ACCORCIARE TUTTI.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FONDAMENTALE PERO' E' CHE LA SQUADRA SIA CORTA.</a:t>
          </a:r>
          <a:r>
            <a:rPr kumimoji="0" lang="it-IT" sz="1100" b="0" i="0" u="none" strike="noStrike" kern="0" cap="small" spc="0" normalizeH="0" baseline="0" noProof="0">
              <a:ln>
                <a:noFill/>
              </a:ln>
              <a:solidFill>
                <a:prstClr val="black"/>
              </a:solidFill>
              <a:effectLst/>
              <a:uLnTx/>
              <a:uFillTx/>
              <a:latin typeface="+mn-lt"/>
              <a:ea typeface="+mn-ea"/>
              <a:cs typeface="+mn-cs"/>
            </a:rPr>
            <a:t> LE DUE ALI, COME SEMPRE COMPITO NON FACILE: CANTARE E PORTARE LA CROCE. VI VOGLIO PROPOSITIVI, SIETE VOI A DETTARE LA GIOCATA COL VOSTRO MOVIMENTO, CATTIVI, DISPOSTI AL SACRIFICIO, ANCHE SPENDENDO QUALCHE FALLO. IN RADDOPPIO PER AIUTARE I TERZINI IN CASO DI EVNTUALI SOVRAPPOSIZIONI SOPRATTUTTO.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ATTACCO:  AGNE E REGNO, GIOCARE VICINI, VI ALTERNATE A VENIRE INCONTRO ALLA PALLA. GIOCARE STRETTO E VELOCE, VELO, UNO DUE, TIRARE.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GIOCATE VICINI METTIAMO I LORO CENTRALI IN ALARME A STARE SEMPRE SUL CHI VIVE.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L'ANNO SCORSO QUANDO ERAVAMO IN DIFFICOLTA, AVEVAMO LA GIOCATA SICURA, MISSILE SULLA DESTRA, SAPEVAMO CHE IN UN MODO O NELL'ALTRO LA' QUALCOSA SUCCEDEVA. ADESSO QUELLA SICUREZZA POSSIAMO AVERLA DAVANTI IN MEZZO. SONO TUTTI E DUE FORTI FISICAMENTE, PROTEGGONO PALLA, FANNO SALIRE LA SQUADRA. PRENDETE FALLI, ABBIAMO BUONI TIRATORI DI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LE DUE PUNTE SONO LE PRIME A DIFENDERE. QUINDI SPIRITO DI SACRIFICIO: USCITE SUI TERZINI SE GIOCANO DAL BASSO, SUI CENTRALI ESCE WOLF.</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PALLE INATTIVE A SFAVORE RESTA SU' REGNO SE RECUPERIAMO PALLA PRONTI A SFRUTTARE LA RIPARTENZA.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QUESTE PARTITE PROBABILMENTE  NON CI CAPITERANNO MOLTE OCCASIONI, QUELLE CHE CAPITANO VANNO SFRUTTATE.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CERCHIAMO PUNIZIONI AL LIMITE , FACCIAMOCI FURBI, CERCHIAMO DI SFRUTTARE LE NOSTRE ARMI MIGLIORI.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CALCI D'ANGOLO, BISOGNA ENTRARE CON CATTIVERIA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MEGLIO, 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-PUNIZIONI:  MEGLIO, AGNE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47625</xdr:colOff>
      <xdr:row>2</xdr:row>
      <xdr:rowOff>38097</xdr:rowOff>
    </xdr:from>
    <xdr:to>
      <xdr:col>8</xdr:col>
      <xdr:colOff>381000</xdr:colOff>
      <xdr:row>109</xdr:row>
      <xdr:rowOff>38100</xdr:rowOff>
    </xdr:to>
    <xdr:sp macro="" textlink="">
      <xdr:nvSpPr>
        <xdr:cNvPr id="2" name="CasellaDiTesto 1">
          <a:extLst>
            <a:ext uri="{FF2B5EF4-FFF2-40B4-BE49-F238E27FC236}">
              <a16:creationId xmlns:a16="http://schemas.microsoft.com/office/drawing/2014/main" id="{00000000-0008-0000-0900-000002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 name="CasellaDiTesto 2">
          <a:extLst>
            <a:ext uri="{FF2B5EF4-FFF2-40B4-BE49-F238E27FC236}">
              <a16:creationId xmlns:a16="http://schemas.microsoft.com/office/drawing/2014/main" id="{00000000-0008-0000-0900-000003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 name="CasellaDiTesto 3">
          <a:extLst>
            <a:ext uri="{FF2B5EF4-FFF2-40B4-BE49-F238E27FC236}">
              <a16:creationId xmlns:a16="http://schemas.microsoft.com/office/drawing/2014/main" id="{00000000-0008-0000-0900-000004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0900-00000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 name="CasellaDiTesto 5">
          <a:extLst>
            <a:ext uri="{FF2B5EF4-FFF2-40B4-BE49-F238E27FC236}">
              <a16:creationId xmlns:a16="http://schemas.microsoft.com/office/drawing/2014/main" id="{00000000-0008-0000-0900-00000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7" name="CasellaDiTesto 6">
          <a:extLst>
            <a:ext uri="{FF2B5EF4-FFF2-40B4-BE49-F238E27FC236}">
              <a16:creationId xmlns:a16="http://schemas.microsoft.com/office/drawing/2014/main" id="{00000000-0008-0000-0900-00000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8" name="CasellaDiTesto 7">
          <a:extLst>
            <a:ext uri="{FF2B5EF4-FFF2-40B4-BE49-F238E27FC236}">
              <a16:creationId xmlns:a16="http://schemas.microsoft.com/office/drawing/2014/main" id="{00000000-0008-0000-0900-00000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9" name="CasellaDiTesto 8">
          <a:extLst>
            <a:ext uri="{FF2B5EF4-FFF2-40B4-BE49-F238E27FC236}">
              <a16:creationId xmlns:a16="http://schemas.microsoft.com/office/drawing/2014/main" id="{00000000-0008-0000-0900-00000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132</xdr:row>
      <xdr:rowOff>66675</xdr:rowOff>
    </xdr:to>
    <xdr:sp macro="" textlink="">
      <xdr:nvSpPr>
        <xdr:cNvPr id="10" name="CasellaDiTesto 9">
          <a:extLst>
            <a:ext uri="{FF2B5EF4-FFF2-40B4-BE49-F238E27FC236}">
              <a16:creationId xmlns:a16="http://schemas.microsoft.com/office/drawing/2014/main" id="{00000000-0008-0000-0900-00000A000000}"/>
            </a:ext>
          </a:extLst>
        </xdr:cNvPr>
        <xdr:cNvSpPr txBox="1"/>
      </xdr:nvSpPr>
      <xdr:spPr>
        <a:xfrm>
          <a:off x="47625" y="381000"/>
          <a:ext cx="5153025" cy="21364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RAGAZZI OGGI PIU' CHE MAI ENTRIAMO IN CAMPO DA SUBITO CON LA VOGLIA DI SBLOCCARLA, CONCENTRATI, CON LA RABBIA DI CHI HA VOGLIA DI VINCERE. SERENI E CONSAPEVOLI CHE SE GIOCHIAMO SU OGNI PALLA COME SE NON CI FOOSSE UN DOMANI CALCISTICO QUESTA PARTITA LA PORTIAMO A CASA.</a:t>
          </a:r>
          <a:endParaRPr lang="it-IT" sz="1100" b="1" cap="small" baseline="0">
            <a:solidFill>
              <a:schemeClr val="dk1"/>
            </a:solidFill>
            <a:latin typeface="+mn-lt"/>
            <a:ea typeface="+mn-ea"/>
            <a:cs typeface="+mn-cs"/>
          </a:endParaRP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BULGA, ABI/ GUERRO, VITTO, ERIS/ CELLO, BREV, MONTI.</a:t>
          </a:r>
          <a:endParaRPr lang="it-IT"/>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QUESTI SONO UNA SQUADRA SECONDO ME OSTICA: HAN PRESO SOLO 2 GOL COME NOI QUINDI DIETRO SONO SOLIDI. </a:t>
          </a:r>
        </a:p>
        <a:p>
          <a:pPr eaLnBrk="1" fontAlgn="auto" latinLnBrk="0" hangingPunct="1"/>
          <a:r>
            <a:rPr lang="it-IT" sz="1100" b="0" cap="small" baseline="0">
              <a:solidFill>
                <a:schemeClr val="dk1"/>
              </a:solidFill>
              <a:latin typeface="+mn-lt"/>
              <a:ea typeface="+mn-ea"/>
              <a:cs typeface="+mn-cs"/>
            </a:rPr>
            <a:t>ENTRIAMO SENZA PAURA, </a:t>
          </a:r>
          <a:r>
            <a:rPr lang="it-IT" sz="1100" b="1" cap="small" baseline="0">
              <a:solidFill>
                <a:schemeClr val="dk1"/>
              </a:solidFill>
              <a:latin typeface="+mn-lt"/>
              <a:ea typeface="+mn-ea"/>
              <a:cs typeface="+mn-cs"/>
            </a:rPr>
            <a:t>LA DIFFERENZA LA FA L'ATTEGGIAMENTO</a:t>
          </a:r>
          <a:r>
            <a:rPr lang="it-IT" sz="1100" b="0" cap="small" baseline="0">
              <a:solidFill>
                <a:schemeClr val="dk1"/>
              </a:solidFill>
              <a:latin typeface="+mn-lt"/>
              <a:ea typeface="+mn-ea"/>
              <a:cs typeface="+mn-cs"/>
            </a:rPr>
            <a:t>: COME SEMPRE CERCHIAMO DI STARE ALTI, CON </a:t>
          </a:r>
          <a:r>
            <a:rPr lang="it-IT" sz="1100" b="1" cap="small" baseline="0">
              <a:solidFill>
                <a:schemeClr val="dk1"/>
              </a:solidFill>
              <a:latin typeface="+mn-lt"/>
              <a:ea typeface="+mn-ea"/>
              <a:cs typeface="+mn-cs"/>
            </a:rPr>
            <a:t>UN GIRO PALLA FATTO VELOCE E A CAVALLO DEL CENTROCAMPO.</a:t>
          </a:r>
          <a:r>
            <a:rPr lang="it-IT" sz="1100" b="0" cap="small" baseline="0">
              <a:solidFill>
                <a:schemeClr val="dk1"/>
              </a:solidFill>
              <a:latin typeface="+mn-lt"/>
              <a:ea typeface="+mn-ea"/>
              <a:cs typeface="+mn-cs"/>
            </a:rPr>
            <a:t> </a:t>
          </a:r>
        </a:p>
        <a:p>
          <a:pPr eaLnBrk="1" fontAlgn="auto" latinLnBrk="0" hangingPunct="1"/>
          <a:r>
            <a:rPr lang="it-IT" sz="1100" b="1" cap="small" baseline="0">
              <a:solidFill>
                <a:schemeClr val="dk1"/>
              </a:solidFill>
              <a:latin typeface="+mn-lt"/>
              <a:ea typeface="+mn-ea"/>
              <a:cs typeface="+mn-cs"/>
            </a:rPr>
            <a:t>SOLITA CURA PARTICOLARE ALLE DISTANZE TRA I REPARTI</a:t>
          </a:r>
          <a:r>
            <a:rPr lang="it-IT" sz="1100" b="0" cap="small" baseline="0">
              <a:solidFill>
                <a:schemeClr val="dk1"/>
              </a:solidFill>
              <a:latin typeface="+mn-lt"/>
              <a:ea typeface="+mn-ea"/>
              <a:cs typeface="+mn-cs"/>
            </a:rPr>
            <a:t>: TENDIAMO COL PASSARE DEI MINUTI A NON ESSERE ORDINATI COME SIAMO AD INIZIO PARTITA...BISOGNA ESSERE LUCIDI IN OGNI FRANGENTE E CAPIRE CHE BASTA UN ATTIMO PER ESSERE TROPPO BASSI, SCHIACCIARCI O ALLUNGARCI TROPPO! SU QUESTO FATTO DOBBIAMO MIGLIORARE. </a:t>
          </a:r>
        </a:p>
        <a:p>
          <a:pPr eaLnBrk="1" fontAlgn="auto" latinLnBrk="0" hangingPunct="1"/>
          <a:endParaRPr lang="it-IT" sz="1100" b="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SEMPRE LA  CONQUISTA DEL CAMPO E LA GESTIONE DEL POSSESSO, FATTO CON INTELLIGENZA. NON SARA' FACILE MA CERCHIAMO DI TENERLI NELLA LORO META' CAMPO</a:t>
          </a:r>
          <a:r>
            <a:rPr lang="it-IT" sz="1100" b="1" cap="small" baseline="0">
              <a:solidFill>
                <a:schemeClr val="dk1"/>
              </a:solidFill>
              <a:latin typeface="+mn-lt"/>
              <a:ea typeface="+mn-ea"/>
              <a:cs typeface="+mn-cs"/>
            </a:rPr>
            <a:t>.</a:t>
          </a:r>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COME SEMPRE COMANDI TU,</a:t>
          </a:r>
          <a:r>
            <a:rPr lang="it-IT" sz="1100" cap="small" baseline="0">
              <a:solidFill>
                <a:schemeClr val="dk1"/>
              </a:solidFill>
              <a:latin typeface="+mn-lt"/>
              <a:ea typeface="+mn-ea"/>
              <a:cs typeface="+mn-cs"/>
            </a:rPr>
            <a:t> I RAGAZZI TI SEGUONO, DISPENSA SUGGERIMENTI E CONSIGLI, </a:t>
          </a:r>
          <a:r>
            <a:rPr lang="it-IT" sz="1100" cap="small">
              <a:solidFill>
                <a:schemeClr val="dk1"/>
              </a:solidFill>
              <a:latin typeface="+mn-lt"/>
              <a:ea typeface="+mn-ea"/>
              <a:cs typeface="+mn-cs"/>
            </a:rPr>
            <a:t>FATTI SENTIRE</a:t>
          </a:r>
          <a:r>
            <a:rPr lang="it-IT" sz="1100" cap="small" baseline="0">
              <a:solidFill>
                <a:schemeClr val="dk1"/>
              </a:solidFill>
              <a:latin typeface="+mn-lt"/>
              <a:ea typeface="+mn-ea"/>
              <a:cs typeface="+mn-cs"/>
            </a:rPr>
            <a:t>, TIENI</a:t>
          </a:r>
          <a:r>
            <a:rPr lang="it-IT" sz="1100" b="1" cap="small">
              <a:solidFill>
                <a:schemeClr val="dk1"/>
              </a:solidFill>
              <a:latin typeface="+mn-lt"/>
              <a:ea typeface="+mn-ea"/>
              <a:cs typeface="+mn-cs"/>
            </a:rPr>
            <a:t> LA LINEA ALTA PIU' ALTA POSSIBILE</a:t>
          </a:r>
          <a:r>
            <a:rPr lang="it-IT" sz="1100" b="0" cap="small" baseline="0">
              <a:solidFill>
                <a:schemeClr val="dk1"/>
              </a:solidFill>
              <a:latin typeface="+mn-lt"/>
              <a:ea typeface="+mn-ea"/>
              <a:cs typeface="+mn-cs"/>
            </a:rPr>
            <a:t> </a:t>
          </a:r>
          <a:r>
            <a:rPr lang="it-IT" sz="1100" cap="small">
              <a:solidFill>
                <a:schemeClr val="dk1"/>
              </a:solidFill>
              <a:latin typeface="+mn-lt"/>
              <a:ea typeface="+mn-ea"/>
              <a:cs typeface="+mn-cs"/>
            </a:rPr>
            <a:t>E GIOCHIAMO NELLA LORO META' CAMPO. IL GIRO PALLA VA FATTO VELOCE, QUINDI PASSAGGI DI PRIMA O DI SECONDA AL MASSIMO.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ROBBY </a:t>
          </a:r>
          <a:r>
            <a:rPr lang="it-IT" sz="1100" cap="small" baseline="0">
              <a:solidFill>
                <a:schemeClr val="dk1"/>
              </a:solidFill>
              <a:latin typeface="+mn-lt"/>
              <a:ea typeface="+mn-ea"/>
              <a:cs typeface="+mn-cs"/>
            </a:rPr>
            <a:t>MI RACCOMANDO, NESSUNA SBAVATURA POSIZIONE E GIOCATE SEMPLICI.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A DX ROBBY PIU' IN FASE DI COPERTURA, DAVANTI HAI MONTI, DI LA' ABI VOGLIO CHE TI SOVRAPPONI A CELLO: COME SEMPRE HAI DOPPIO COMPITO, SPINGERE E COPRIRE.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ZERO RISCHI APPENA PARTITI FINCHE' NON ABBIAMO VISTO COME SI METTONO E LAMPADINA SEMPRE ACCESA, SOPRATTUTTO NEI FINALI DI TEMPO, E SULLE PALLE INATTIVE: DIFENDIAMO A UOMO, 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NON CONCEDIAMO PUNIZIONI DEL CAZZO EH.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GIAN SE SIAMO PRESSATI</a:t>
          </a:r>
          <a:r>
            <a:rPr lang="it-IT" sz="1100" baseline="0">
              <a:solidFill>
                <a:schemeClr val="dk1"/>
              </a:solidFill>
              <a:latin typeface="+mn-lt"/>
              <a:ea typeface="+mn-ea"/>
              <a:cs typeface="+mn-cs"/>
            </a:rPr>
            <a:t> SI LANCIA LUNGO PER LE PUNTE, E A SPOT PROVIAMOLO LO STESSO IL LANCIO PER LA SPIZZATA DI BREV CON MONTI O CELLO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VITTO SEI IL FULCRO DEL GIOCO. STAI IN POSIZIONE, SEI L'AGO DELLA BILANCIA, IN BASE A COME TI MUOVI CI SCHIACCIAMO O RESTIAMO EQUILIBRATI.  DEVI FARE MOVIMENTI IN ORIZZONTALE E NON FARTI TIRARE FUORI POSIZIONE A CERCARE DI RECUPERARE PALLA CON I TRE DAVANTI CI METTERESTI IN DIFFICOLTA'. SEMPRE </a:t>
          </a:r>
          <a:r>
            <a:rPr lang="it-IT" sz="1100" b="1" cap="small" baseline="0">
              <a:solidFill>
                <a:schemeClr val="dk1"/>
              </a:solidFill>
              <a:latin typeface="+mn-lt"/>
              <a:ea typeface="+mn-ea"/>
              <a:cs typeface="+mn-cs"/>
            </a:rPr>
            <a:t>GIOCATE SEMPLICI E VELOCI</a:t>
          </a:r>
          <a:r>
            <a:rPr lang="it-IT" sz="1100" cap="small" baseline="0">
              <a:solidFill>
                <a:schemeClr val="dk1"/>
              </a:solidFill>
              <a:latin typeface="+mn-lt"/>
              <a:ea typeface="+mn-ea"/>
              <a:cs typeface="+mn-cs"/>
            </a:rPr>
            <a:t>, OGGI VOGLIO DA TE:</a:t>
          </a:r>
        </a:p>
        <a:p>
          <a:r>
            <a:rPr lang="it-IT" sz="1100" cap="small" baseline="0">
              <a:solidFill>
                <a:schemeClr val="dk1"/>
              </a:solidFill>
              <a:latin typeface="+mn-lt"/>
              <a:ea typeface="+mn-ea"/>
              <a:cs typeface="+mn-cs"/>
            </a:rPr>
            <a:t>1) CHE PROVI SPESSO IL CAMBIO CAMPO IN MANIERA VELOCE, PER I DUE ESTERNI  MONTI O CELLO.</a:t>
          </a:r>
        </a:p>
        <a:p>
          <a:r>
            <a:rPr lang="it-IT" sz="1100" cap="small" baseline="0">
              <a:solidFill>
                <a:schemeClr val="dk1"/>
              </a:solidFill>
              <a:latin typeface="+mn-lt"/>
              <a:ea typeface="+mn-ea"/>
              <a:cs typeface="+mn-cs"/>
            </a:rPr>
            <a:t>2)  CHE PROVI A VERTICALIZZARE PER IL BREV.</a:t>
          </a:r>
        </a:p>
        <a:p>
          <a:r>
            <a:rPr lang="it-IT" sz="1100" cap="small" baseline="0">
              <a:solidFill>
                <a:schemeClr val="dk1"/>
              </a:solidFill>
              <a:latin typeface="+mn-lt"/>
              <a:ea typeface="+mn-ea"/>
              <a:cs typeface="+mn-cs"/>
            </a:rPr>
            <a:t>MI VA BENE CHE IN ALLEGGERIMENTO SCARICHI IN ALLEGGERIMENTO, PERO' DA TE VOGLIO ANCHE LA GIOCATA IN VERTICALE, SECONDO ME HAI LE DOTI PER FARLA.</a:t>
          </a:r>
        </a:p>
        <a:p>
          <a:r>
            <a:rPr lang="it-IT" sz="1100" cap="small" baseline="0">
              <a:solidFill>
                <a:schemeClr val="dk1"/>
              </a:solidFill>
              <a:latin typeface="+mn-lt"/>
              <a:ea typeface="+mn-ea"/>
              <a:cs typeface="+mn-cs"/>
            </a:rPr>
            <a:t>I DUE INTERNI, WALLY A DESTRA, GUERRO A SINISTRA: GRINTA, CORSA, CATTIVERIA.  SEMPRE UN OCCHIO A VITTO IN NON POSSESSO MA PRONTI A SCIVOLARE SULL'ESTERNO IN CASO DI BISOGNO. </a:t>
          </a:r>
        </a:p>
        <a:p>
          <a:r>
            <a:rPr lang="it-IT" sz="1100" cap="small" baseline="0">
              <a:solidFill>
                <a:schemeClr val="dk1"/>
              </a:solidFill>
              <a:latin typeface="+mn-lt"/>
              <a:ea typeface="+mn-ea"/>
              <a:cs typeface="+mn-cs"/>
            </a:rPr>
            <a:t>E' FONDAMENTALE, LO RIPETERO' SEMPRE, A CENTROCAMPO NON PERDERE PALLE BANALI SOPRATTUTTO SE UNO DEI TERZINI E' SALITO, SI RISCHIA SEMPRE LA RIPARTENZA. QUINDI UN'OCCHIO SEMPRE ALLE SPALLE. </a:t>
          </a:r>
        </a:p>
        <a:p>
          <a:r>
            <a:rPr lang="it-IT" sz="1100" cap="small" baseline="0">
              <a:solidFill>
                <a:schemeClr val="dk1"/>
              </a:solidFill>
              <a:latin typeface="+mn-lt"/>
              <a:ea typeface="+mn-ea"/>
              <a:cs typeface="+mn-cs"/>
            </a:rPr>
            <a:t>PRONTI A GIOCARE PALLA IN VERTICALE PER IL TAGLIO DI CELLO O MONTI SE IL BREV VIENE A RICEVERE.</a:t>
          </a:r>
        </a:p>
        <a:p>
          <a:r>
            <a:rPr lang="it-IT" sz="1100" b="1" cap="small" baseline="0">
              <a:solidFill>
                <a:schemeClr val="dk1"/>
              </a:solidFill>
              <a:effectLst/>
              <a:latin typeface="+mn-lt"/>
              <a:ea typeface="+mn-ea"/>
              <a:cs typeface="+mn-cs"/>
            </a:rPr>
            <a:t>IN OGNI CASO, </a:t>
          </a:r>
          <a:r>
            <a:rPr lang="it-IT" sz="1100" b="1" cap="small">
              <a:solidFill>
                <a:schemeClr val="dk1"/>
              </a:solidFill>
              <a:effectLst/>
              <a:latin typeface="+mn-lt"/>
              <a:ea typeface="+mn-ea"/>
              <a:cs typeface="+mn-cs"/>
            </a:rPr>
            <a:t>MAI BUTTARE VIA IL PALLONE, RICERCA COSTANTE DEL GIOCO PALLA A TERRA.</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 SE LA PUNTA ESTERNA VIENE INCONTRO ALLA GIOCATA DEL TERZINO, QUESTO SI SOVRAPPONE, PER PORTARE VIA L'UOMO CHE SEGUE LA PUNTA. LA PUNTA POI PUO' GIOCARE SIOCARE SULL'INTERNO, O DUETTARE COL CENTRAVANTI, L'ALTRA PUNTA TAGLIA PRONTA A RICEVERE PALLA.</a:t>
          </a: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a:t>
          </a:r>
          <a:r>
            <a:rPr lang="it-IT" sz="1100" b="1" cap="small" baseline="0">
              <a:solidFill>
                <a:schemeClr val="dk1"/>
              </a:solidFill>
              <a:latin typeface="+mn-lt"/>
              <a:ea typeface="+mn-ea"/>
              <a:cs typeface="+mn-cs"/>
            </a:rPr>
            <a:t> PUNTO DI RIFERIMENTO, GIOCHI DA CENTRAVANTI</a:t>
          </a:r>
          <a:r>
            <a:rPr lang="it-IT" sz="1100" cap="small" baseline="0">
              <a:solidFill>
                <a:schemeClr val="dk1"/>
              </a:solidFill>
              <a:latin typeface="+mn-lt"/>
              <a:ea typeface="+mn-ea"/>
              <a:cs typeface="+mn-cs"/>
            </a:rPr>
            <a:t>. CELLO E MONTI LARGHI CON IL DOPPIO COMPITO DI DIFENDERE E OFFENDERE. DA VOI MI ASPETTO SOLITO SACRIFICO CON COPERTURA A CENTROCAMPO IN FASE DI NON POSSESSO E SPINTA OFFENSIVA IN FASE DI POSSESSO. </a:t>
          </a:r>
        </a:p>
        <a:p>
          <a:r>
            <a:rPr lang="it-IT" sz="1100" b="1" cap="small" baseline="0">
              <a:solidFill>
                <a:schemeClr val="dk1"/>
              </a:solidFill>
              <a:latin typeface="+mn-lt"/>
              <a:ea typeface="+mn-ea"/>
              <a:cs typeface="+mn-cs"/>
            </a:rPr>
            <a:t>E' COME SEMPRE FONDAMENTALE IL MOVIMENTO SENZA PALLA</a:t>
          </a:r>
          <a:r>
            <a:rPr lang="it-IT" sz="1100" cap="small" baseline="0">
              <a:solidFill>
                <a:schemeClr val="dk1"/>
              </a:solidFill>
              <a:latin typeface="+mn-lt"/>
              <a:ea typeface="+mn-ea"/>
              <a:cs typeface="+mn-cs"/>
            </a:rPr>
            <a:t>. I MOVIMENTI CHE VOGLIO SONO SEMPLICI, INSERIMENTO DIETRO LA PUNTA CENTRALE PRONTI A RICEVERE PALLA IN PROFONDITA', E VENIRE A SPOT INCONTRO AL TERZINO A PRENDERE PALLA, PER GIOCARLA AL CEBTROCAMPISTA COL TERZINO CHE SOVRAPPONE: CELLO E' IMPORTANTE QUESTO...</a:t>
          </a:r>
        </a:p>
        <a:p>
          <a:r>
            <a:rPr lang="it-IT" sz="1100" b="1" cap="small" baseline="0">
              <a:solidFill>
                <a:schemeClr val="dk1"/>
              </a:solidFill>
              <a:latin typeface="+mn-lt"/>
              <a:ea typeface="+mn-ea"/>
              <a:cs typeface="+mn-cs"/>
            </a:rPr>
            <a:t>FONDAMENTALE: DOBBIAMO TENERE SU IL PALLONE</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NEGLI ULTIMI 20/25 METRI VOGLIO IL DRIBBLING SENZA PAURA E LA FINALIZZAZIONE VELOCE CHE SIA IL CROSS, L'UNO-DUE O IL TIRO. </a:t>
          </a:r>
          <a:r>
            <a:rPr lang="it-IT" sz="1100">
              <a:solidFill>
                <a:schemeClr val="dk1"/>
              </a:solidFill>
              <a:latin typeface="+mn-lt"/>
              <a:ea typeface="+mn-ea"/>
              <a:cs typeface="+mn-cs"/>
            </a:rPr>
            <a:t>RICORDIAMOCI CHE I PRIMI DIFENSORI SONO LE PUNTE:  SUI CENTRALI ESCE BREV MENTRE CELLO E MONTI </a:t>
          </a:r>
          <a:r>
            <a:rPr lang="it-IT" sz="1100" baseline="0">
              <a:solidFill>
                <a:schemeClr val="dk1"/>
              </a:solidFill>
              <a:latin typeface="+mn-lt"/>
              <a:ea typeface="+mn-ea"/>
              <a:cs typeface="+mn-cs"/>
            </a:rPr>
            <a:t>STAZIONANO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aseline="0">
              <a:solidFill>
                <a:schemeClr val="dk1"/>
              </a:solidFill>
              <a:latin typeface="+mn-lt"/>
              <a:ea typeface="+mn-ea"/>
              <a:cs typeface="+mn-cs"/>
            </a:rPr>
            <a:t>MONTI RIENTRI TU A SALTARE IN AREA SULLE PALLE INATTIVE A SFAVORE.</a:t>
          </a:r>
        </a:p>
        <a:p>
          <a:endParaRPr lang="it-IT" sz="1100"/>
        </a:p>
        <a:p>
          <a:r>
            <a:rPr lang="it-IT" sz="1100"/>
            <a:t>-RIGORI: GIAN/VITTO</a:t>
          </a:r>
        </a:p>
        <a:p>
          <a:r>
            <a:rPr lang="it-IT" sz="1100"/>
            <a:t>-PUNIZIONI: VITTO/ABI DAL LIMITE</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t>
          </a:r>
          <a:r>
            <a:rPr lang="it-IT" sz="1100" b="1" baseline="0"/>
            <a:t>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OPPSEN</a:t>
          </a:r>
          <a:endParaRPr lang="it-IT"/>
        </a:p>
        <a:p>
          <a:r>
            <a:rPr lang="it-IT" sz="1100" b="1" baseline="0">
              <a:solidFill>
                <a:schemeClr val="dk1"/>
              </a:solidFill>
              <a:latin typeface="+mn-lt"/>
              <a:ea typeface="+mn-ea"/>
              <a:cs typeface="+mn-cs"/>
            </a:rPr>
            <a:t>SE SIAMO SOPRA: RICORDARE COL SALVATERRA PAREGGIO LORO</a:t>
          </a:r>
          <a:endParaRPr lang="it-IT"/>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11" name="CasellaDiTesto 10">
          <a:extLst>
            <a:ext uri="{FF2B5EF4-FFF2-40B4-BE49-F238E27FC236}">
              <a16:creationId xmlns:a16="http://schemas.microsoft.com/office/drawing/2014/main" id="{00000000-0008-0000-0900-00000B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12" name="CasellaDiTesto 11">
          <a:extLst>
            <a:ext uri="{FF2B5EF4-FFF2-40B4-BE49-F238E27FC236}">
              <a16:creationId xmlns:a16="http://schemas.microsoft.com/office/drawing/2014/main" id="{00000000-0008-0000-0900-00000C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0900-00000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0900-00000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0900-00000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6" name="CasellaDiTesto 15">
          <a:extLst>
            <a:ext uri="{FF2B5EF4-FFF2-40B4-BE49-F238E27FC236}">
              <a16:creationId xmlns:a16="http://schemas.microsoft.com/office/drawing/2014/main" id="{00000000-0008-0000-0900-00001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7" name="CasellaDiTesto 16">
          <a:extLst>
            <a:ext uri="{FF2B5EF4-FFF2-40B4-BE49-F238E27FC236}">
              <a16:creationId xmlns:a16="http://schemas.microsoft.com/office/drawing/2014/main" id="{00000000-0008-0000-0900-00001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381000</xdr:colOff>
      <xdr:row>130</xdr:row>
      <xdr:rowOff>152401</xdr:rowOff>
    </xdr:to>
    <xdr:sp macro="" textlink="">
      <xdr:nvSpPr>
        <xdr:cNvPr id="18" name="CasellaDiTesto 17">
          <a:extLst>
            <a:ext uri="{FF2B5EF4-FFF2-40B4-BE49-F238E27FC236}">
              <a16:creationId xmlns:a16="http://schemas.microsoft.com/office/drawing/2014/main" id="{00000000-0008-0000-0900-000012000000}"/>
            </a:ext>
          </a:extLst>
        </xdr:cNvPr>
        <xdr:cNvSpPr txBox="1"/>
      </xdr:nvSpPr>
      <xdr:spPr>
        <a:xfrm>
          <a:off x="47625" y="381001"/>
          <a:ext cx="5153025" cy="21126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none" cap="small" baseline="0">
              <a:solidFill>
                <a:schemeClr val="dk1"/>
              </a:solidFill>
              <a:latin typeface="+mn-lt"/>
              <a:ea typeface="+mn-ea"/>
              <a:cs typeface="+mn-cs"/>
            </a:rPr>
            <a:t>RAGA DUE PAROLE. GARA CHE VA AL DI LA' DEI TRE PUNTI IN PALIO. SIAMO PRIMI DEL GIRONE E' VERO, MA E' IN QUESTE GARE CHE EMERGE IL VALORE E LO SPIRITO DI UN GRUPPO. BISOGNA CHIUDERE IMBATTUTI IL GIRONE ED ARRIVARE AI PLAYOFF CON UNA BUONISSIMA PRESTAZIONE, PERCHE' RICORDATEVI, VINCERE AIUTA A VINCERE! QUINDI ANDIAMO IN CAMPO CON LA </a:t>
          </a:r>
          <a:r>
            <a:rPr lang="it-IT" sz="1100" b="1" u="none" cap="small" baseline="0">
              <a:solidFill>
                <a:schemeClr val="dk1"/>
              </a:solidFill>
              <a:latin typeface="+mn-lt"/>
              <a:ea typeface="+mn-ea"/>
              <a:cs typeface="+mn-cs"/>
            </a:rPr>
            <a:t>STESSA CONCENTRAZIONE E CATTIVERIA CHE HO VISTO A PORTOMAGGIORE, PERCHE' E' QUELLO L'ATTEGGIAMENTO MENTALE CHE PUO' PORTARCI A VINCERE OVUNQUE E CONTRO CHIUNQUE. NON VA SMARRITO MA VA COLTIVATO</a:t>
          </a:r>
          <a:r>
            <a:rPr lang="it-IT" sz="1100" u="none" cap="small" baseline="0">
              <a:solidFill>
                <a:schemeClr val="dk1"/>
              </a:solidFill>
              <a:latin typeface="+mn-lt"/>
              <a:ea typeface="+mn-ea"/>
              <a:cs typeface="+mn-cs"/>
            </a:rPr>
            <a:t>; PERCIO' </a:t>
          </a:r>
          <a:r>
            <a:rPr lang="it-IT" sz="1100" b="1" u="none" cap="small" baseline="0">
              <a:solidFill>
                <a:schemeClr val="dk1"/>
              </a:solidFill>
              <a:latin typeface="+mn-lt"/>
              <a:ea typeface="+mn-ea"/>
              <a:cs typeface="+mn-cs"/>
            </a:rPr>
            <a:t>RESPONSABILITA', GIOCATA SENZA PAURA, TESTA, SACRIFICIO PER IL COLLETTIVO</a:t>
          </a:r>
          <a:r>
            <a:rPr lang="it-IT" sz="1100" b="0" u="none" cap="small" baseline="0">
              <a:solidFill>
                <a:schemeClr val="dk1"/>
              </a:solidFill>
              <a:latin typeface="+mn-lt"/>
              <a:ea typeface="+mn-ea"/>
              <a:cs typeface="+mn-cs"/>
            </a:rPr>
            <a:t>, LE BASI SONO QUESTE.</a:t>
          </a:r>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VOGLIO</a:t>
          </a:r>
          <a:r>
            <a:rPr lang="it-IT" sz="1100" b="1" u="none" cap="small" baseline="0">
              <a:solidFill>
                <a:schemeClr val="dk1"/>
              </a:solidFill>
              <a:latin typeface="+mn-lt"/>
              <a:ea typeface="+mn-ea"/>
              <a:cs typeface="+mn-cs"/>
            </a:rPr>
            <a:t> DA SUBITO AGGRESSIVITA' SU TUTTI I PALLONI ED UNA GESTIONE INTELLIGENTE DEL POSSESSO PALLA E DEI TEMPI DI GIOCO</a:t>
          </a:r>
          <a:r>
            <a:rPr lang="it-IT" sz="1100" u="none" cap="small" baseline="0">
              <a:solidFill>
                <a:schemeClr val="dk1"/>
              </a:solidFill>
              <a:latin typeface="+mn-lt"/>
              <a:ea typeface="+mn-ea"/>
              <a:cs typeface="+mn-cs"/>
            </a:rPr>
            <a:t>. </a:t>
          </a:r>
          <a:r>
            <a:rPr lang="it-IT" sz="1100" b="0" cap="small" baseline="0">
              <a:solidFill>
                <a:schemeClr val="dk1"/>
              </a:solidFill>
              <a:latin typeface="+mn-lt"/>
              <a:ea typeface="+mn-ea"/>
              <a:cs typeface="+mn-cs"/>
            </a:rPr>
            <a:t>SOLITO ATTEGGIAMENTO, CERCHIAMO DI STARE ALTI, DIFESA ALTA E GIRO PALLA VELOCE NELLA META' CAMPO AVVERSARIA: TERZINI CHE CREANO SUPERIORITA' A CENTROCAMPO, SCARICO E VIA, SENZA LA PALLA. </a:t>
          </a:r>
        </a:p>
        <a:p>
          <a:pPr eaLnBrk="1" fontAlgn="auto" latinLnBrk="0" hangingPunct="1"/>
          <a:r>
            <a:rPr lang="it-IT" sz="1100" b="0" cap="small" baseline="0">
              <a:solidFill>
                <a:schemeClr val="dk1"/>
              </a:solidFill>
              <a:latin typeface="+mn-lt"/>
              <a:ea typeface="+mn-ea"/>
              <a:cs typeface="+mn-cs"/>
            </a:rPr>
            <a:t>SEMPRE CONCENTRATI. </a:t>
          </a:r>
          <a:r>
            <a:rPr lang="it-IT" sz="1100" b="1" cap="small" baseline="0">
              <a:solidFill>
                <a:schemeClr val="dk1"/>
              </a:solidFill>
              <a:latin typeface="+mn-lt"/>
              <a:ea typeface="+mn-ea"/>
              <a:cs typeface="+mn-cs"/>
            </a:rPr>
            <a:t>AIUTIAMOCI E NON INCAZZIAMOCI TRA DI NOI</a:t>
          </a:r>
          <a:r>
            <a:rPr lang="it-IT" sz="1100" b="0" cap="small" baseline="0">
              <a:solidFill>
                <a:schemeClr val="dk1"/>
              </a:solidFill>
              <a:latin typeface="+mn-lt"/>
              <a:ea typeface="+mn-ea"/>
              <a:cs typeface="+mn-cs"/>
            </a:rPr>
            <a:t>. </a:t>
          </a:r>
        </a:p>
        <a:p>
          <a:pPr eaLnBrk="1" fontAlgn="auto" latinLnBrk="0" hangingPunct="1"/>
          <a:r>
            <a:rPr lang="it-IT" sz="1100" b="0" cap="small" baseline="0">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a:t>
          </a:r>
          <a:endParaRPr lang="it-IT"/>
        </a:p>
        <a:p>
          <a:pPr eaLnBrk="1" fontAlgn="auto" latinLnBrk="0" hangingPunct="1"/>
          <a:endParaRPr lang="it-IT" sz="110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u="sng" cap="small" baseline="0">
              <a:solidFill>
                <a:schemeClr val="dk1"/>
              </a:solidFill>
              <a:latin typeface="+mn-lt"/>
              <a:ea typeface="+mn-ea"/>
              <a:cs typeface="+mn-cs"/>
            </a:rPr>
            <a:t> </a:t>
          </a:r>
          <a:r>
            <a:rPr lang="it-IT" sz="1100" b="1" cap="small">
              <a:solidFill>
                <a:schemeClr val="dk1"/>
              </a:solidFill>
              <a:latin typeface="+mn-lt"/>
              <a:ea typeface="+mn-ea"/>
              <a:cs typeface="+mn-cs"/>
            </a:rPr>
            <a:t>LA LINEA ALTA PIU' ALTA POSSIBILE</a:t>
          </a:r>
          <a:r>
            <a:rPr lang="it-IT" sz="1100" cap="small">
              <a:solidFill>
                <a:schemeClr val="dk1"/>
              </a:solidFill>
              <a:latin typeface="+mn-lt"/>
              <a:ea typeface="+mn-ea"/>
              <a:cs typeface="+mn-cs"/>
            </a:rPr>
            <a:t>, VOGLIO CHE LI TENIAMO DI LA' E GIOCHIAMO NELLA LORO META' CAMPO. GIRO PALLA VELOCE, QUINDI PASSAGGI DI PRIMA O DI SECONDA.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 MARCATURA</a:t>
          </a:r>
          <a:r>
            <a:rPr lang="it-IT" sz="1100" cap="small" baseline="0">
              <a:solidFill>
                <a:schemeClr val="dk1"/>
              </a:solidFill>
              <a:latin typeface="+mn-lt"/>
              <a:ea typeface="+mn-ea"/>
              <a:cs typeface="+mn-cs"/>
            </a:rPr>
            <a:t> MI RACCOMANDO, PULITI E DECISI.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SCARICO E SE HO POSSIBILITA' VADO IN SOVRAPPOSIZIONE (CHE DEVE ESSERE PREMIATA OK??) DAI TERZINI NON VOGLIO VEDERE LANCI.</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ATTENZIONE ALLA LINEA E A SCALARE. MI RACCOMANDO, NON DOBBIAMO ASSOLUTAMENTE ESSERE FUORI POSIZIONE, O AVERE LA COPERTA CORTA, QUINDI SPINGIAMO MA CON DELLA TESTA.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 TERZINI DEVONO ANDARE IN SOVRAPPOSIZIONE, </a:t>
          </a:r>
          <a:r>
            <a:rPr lang="it-IT" sz="1100" b="0" cap="small" baseline="0">
              <a:solidFill>
                <a:schemeClr val="dk1"/>
              </a:solidFill>
              <a:latin typeface="+mn-lt"/>
              <a:ea typeface="+mn-ea"/>
              <a:cs typeface="+mn-cs"/>
            </a:rPr>
            <a:t>CON MOVIMENTI SENZA PALLA E </a:t>
          </a:r>
          <a:r>
            <a:rPr lang="it-IT" sz="1100" b="1" cap="small" baseline="0">
              <a:solidFill>
                <a:schemeClr val="dk1"/>
              </a:solidFill>
              <a:latin typeface="+mn-lt"/>
              <a:ea typeface="+mn-ea"/>
              <a:cs typeface="+mn-cs"/>
            </a:rPr>
            <a:t>SENZA PAURA.</a:t>
          </a:r>
          <a:endParaRPr lang="it-IT" sz="1100" b="0"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DIFENDIAMO A UOMO, </a:t>
          </a:r>
          <a:r>
            <a:rPr lang="it-IT" sz="1100" baseline="0">
              <a:solidFill>
                <a:schemeClr val="dk1"/>
              </a:solidFill>
              <a:latin typeface="+mn-lt"/>
              <a:ea typeface="+mn-ea"/>
              <a:cs typeface="+mn-cs"/>
            </a:rPr>
            <a:t>OGNUNO NE  BATTEZZA UNO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A SPOT PROVIAMOLO IL </a:t>
          </a:r>
          <a:r>
            <a:rPr lang="it-IT" sz="1100" baseline="0">
              <a:solidFill>
                <a:schemeClr val="dk1"/>
              </a:solidFill>
              <a:latin typeface="+mn-lt"/>
              <a:ea typeface="+mn-ea"/>
              <a:cs typeface="+mn-cs"/>
            </a:rPr>
            <a:t>LANCIO LUNGO PER LE PUNTE PER LA SPIZZATA DEL CENTRAVANTI CON LE ALI CHE SI INSERISCONO.</a:t>
          </a:r>
          <a:endParaRPr lang="it-IT" sz="1100" b="1"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ABBIAMO PIEDI E TESTA, CAP IN CABINA DI REGIA, LETTURA E TEMPO DELLA GIOCATA, CERCA PAOLOZZO, OPPURE VAI PER LA PROFONDITA' A SCAVALCARE LA LINEA DIFENSIVA PER L'INSERIMENTO DEL BREV O DEL VENTU. IMPORTANTE LA POSIZIONE GIOCATE SEMPLICI E VELOCI CHE VOGLIO DA TE:</a:t>
          </a:r>
        </a:p>
        <a:p>
          <a:r>
            <a:rPr lang="it-IT" sz="1100" b="1" cap="small" baseline="0">
              <a:solidFill>
                <a:schemeClr val="dk1"/>
              </a:solidFill>
              <a:latin typeface="+mn-lt"/>
              <a:ea typeface="+mn-ea"/>
              <a:cs typeface="+mn-cs"/>
            </a:rPr>
            <a:t>1)</a:t>
          </a:r>
          <a:r>
            <a:rPr lang="it-IT" sz="1100" cap="small" baseline="0">
              <a:solidFill>
                <a:schemeClr val="dk1"/>
              </a:solidFill>
              <a:latin typeface="+mn-lt"/>
              <a:ea typeface="+mn-ea"/>
              <a:cs typeface="+mn-cs"/>
            </a:rPr>
            <a:t>  CHE</a:t>
          </a:r>
          <a:r>
            <a:rPr lang="it-IT" sz="1100" b="1" cap="small">
              <a:solidFill>
                <a:schemeClr val="dk1"/>
              </a:solidFill>
              <a:latin typeface="+mn-lt"/>
              <a:ea typeface="+mn-ea"/>
              <a:cs typeface="+mn-cs"/>
            </a:rPr>
            <a:t> PROVI A VERTICALIZZARE PER IL</a:t>
          </a:r>
          <a:r>
            <a:rPr lang="it-IT" sz="1100" b="1" cap="small" baseline="0">
              <a:solidFill>
                <a:schemeClr val="dk1"/>
              </a:solidFill>
              <a:latin typeface="+mn-lt"/>
              <a:ea typeface="+mn-ea"/>
              <a:cs typeface="+mn-cs"/>
            </a:rPr>
            <a:t> CENTRAVANTI O I </a:t>
          </a:r>
          <a:r>
            <a:rPr lang="it-IT" sz="1100" b="1" cap="small">
              <a:solidFill>
                <a:schemeClr val="dk1"/>
              </a:solidFill>
              <a:latin typeface="+mn-lt"/>
              <a:ea typeface="+mn-ea"/>
              <a:cs typeface="+mn-cs"/>
            </a:rPr>
            <a:t>TAGLI DIETRO LA PUNTA CENTRALE,</a:t>
          </a:r>
          <a:r>
            <a:rPr lang="it-IT" sz="1100" b="1" cap="small" baseline="0">
              <a:solidFill>
                <a:schemeClr val="dk1"/>
              </a:solidFill>
              <a:latin typeface="+mn-lt"/>
              <a:ea typeface="+mn-ea"/>
              <a:cs typeface="+mn-cs"/>
            </a:rPr>
            <a:t> PROVIAMO A SCAVALCARE LA LORO DIFESA.</a:t>
          </a:r>
        </a:p>
        <a:p>
          <a:r>
            <a:rPr lang="it-IT" sz="1100" b="1" cap="small" baseline="0">
              <a:solidFill>
                <a:schemeClr val="dk1"/>
              </a:solidFill>
              <a:latin typeface="+mn-lt"/>
              <a:ea typeface="+mn-ea"/>
              <a:cs typeface="+mn-cs"/>
            </a:rPr>
            <a:t>2) CHE METTI IN MOVIMENTO PAOLO </a:t>
          </a:r>
        </a:p>
        <a:p>
          <a:r>
            <a:rPr lang="it-IT" sz="1100" cap="small">
              <a:solidFill>
                <a:schemeClr val="dk1"/>
              </a:solidFill>
              <a:latin typeface="+mn-lt"/>
              <a:ea typeface="+mn-ea"/>
              <a:cs typeface="+mn-cs"/>
            </a:rPr>
            <a:t>I DUE INTERNI,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INTELLIGENZA</a:t>
          </a:r>
          <a:r>
            <a:rPr lang="it-IT" sz="1100" cap="small" baseline="0">
              <a:solidFill>
                <a:schemeClr val="dk1"/>
              </a:solidFill>
              <a:latin typeface="+mn-lt"/>
              <a:ea typeface="+mn-ea"/>
              <a:cs typeface="+mn-cs"/>
            </a:rPr>
            <a:t> E GRINTA</a:t>
          </a:r>
          <a:r>
            <a:rPr lang="it-IT" sz="1100" cap="small">
              <a:solidFill>
                <a:schemeClr val="dk1"/>
              </a:solidFill>
              <a:latin typeface="+mn-lt"/>
              <a:ea typeface="+mn-ea"/>
              <a:cs typeface="+mn-cs"/>
            </a:rPr>
            <a:t> CON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MA PRONTI A SCIVOLARE SULL'ESTERNO IN CASO DI BISOGNO. E' FONDAMENTALE A CENTROCAMPO NON PERDERE PALLE </a:t>
          </a:r>
          <a:r>
            <a:rPr lang="it-IT" sz="1100" b="1" cap="small">
              <a:solidFill>
                <a:schemeClr val="dk1"/>
              </a:solidFill>
              <a:latin typeface="+mn-lt"/>
              <a:ea typeface="+mn-ea"/>
              <a:cs typeface="+mn-cs"/>
            </a:rPr>
            <a:t>BANALI</a:t>
          </a:r>
          <a:r>
            <a:rPr lang="it-IT" sz="1100" b="1" cap="small" baseline="0">
              <a:solidFill>
                <a:schemeClr val="dk1"/>
              </a:solidFill>
              <a:latin typeface="+mn-lt"/>
              <a:ea typeface="+mn-ea"/>
              <a:cs typeface="+mn-cs"/>
            </a:rPr>
            <a:t> SOPRATTUTTO IN DISIMPEGNO SERVE PRECISIONE.</a:t>
          </a:r>
          <a:r>
            <a:rPr lang="it-IT" sz="1100" cap="small" baseline="0">
              <a:solidFill>
                <a:schemeClr val="dk1"/>
              </a:solidFill>
              <a:latin typeface="+mn-lt"/>
              <a:ea typeface="+mn-ea"/>
              <a:cs typeface="+mn-cs"/>
            </a:rPr>
            <a:t> SE PRENDIAMO RIPARTENZE POSSIAMO RISCHIARE. IMPARIAMO PERSA LA PALLA A PRESSARE IL POSSESSORE DI PALLA: INTELLIGENTEMENTE PERO' UNO SUL PORTATORE E DUE A CHIUDERE GLI SPAZI, SOPRATTUTTO SE A PALLA COPERTA (PASSAGGIO FORTE, STOP SBAGLIATO...)</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NON DOBBIAMO AVERE FRETTA DI ARRIVARE CON DUE PASSAGGI IN PORTA.</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0" u="sng" cap="small" baseline="0">
              <a:solidFill>
                <a:schemeClr val="dk1"/>
              </a:solidFill>
              <a:latin typeface="+mn-lt"/>
              <a:ea typeface="+mn-ea"/>
              <a:cs typeface="+mn-cs"/>
            </a:rPr>
            <a:t>TREQUARTI:</a:t>
          </a:r>
          <a:r>
            <a:rPr lang="it-IT" sz="1100" b="0" cap="small" baseline="0">
              <a:solidFill>
                <a:schemeClr val="dk1"/>
              </a:solidFill>
              <a:latin typeface="+mn-lt"/>
              <a:ea typeface="+mn-ea"/>
              <a:cs typeface="+mn-cs"/>
            </a:rPr>
            <a:t>  GIOCHIAMO CON PAOLO, CHE HA MASSIMA LIBERTA' DI MOVIMENTO, PUOI E DEVI METTERE IN MOVIMENTO LE PUNTE PERCIO' CERCHIAMOLO. CREATI SPAZIO. </a:t>
          </a:r>
          <a:r>
            <a:rPr lang="it-IT" sz="1100" b="1" cap="small" baseline="0">
              <a:solidFill>
                <a:schemeClr val="dk1"/>
              </a:solidFill>
              <a:latin typeface="+mn-lt"/>
              <a:ea typeface="+mn-ea"/>
              <a:cs typeface="+mn-cs"/>
            </a:rPr>
            <a:t>NEGLI ULTIMI 20/25 METRI VOGLIO IL DRIBBLING SENZA PAURA E LA FINALIZZAZIONE VELOCE CHE SIA IL CROSS, L'UNO-DUE O IL TIRO.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VAI IN APPOGGIO PER LA GIOCATA DELLA PUNTA:  CERCA SEMPRE LA GIOCATA VELOCE MAGARI IN PROFONDITA' PER IL TAGLIO O PER LA CHIUSURA DI UN TRIANGOLO.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SCALI A  A DAR FASTIDIO AL LORO CENTRALE DI CENTROCAMPO </a:t>
          </a:r>
          <a:r>
            <a:rPr lang="it-IT" sz="1100" b="0" cap="small" baseline="0">
              <a:solidFill>
                <a:schemeClr val="dk1"/>
              </a:solidFill>
              <a:latin typeface="+mn-lt"/>
              <a:ea typeface="+mn-ea"/>
              <a:cs typeface="+mn-cs"/>
            </a:rPr>
            <a:t>IN FASE DI NON POSSESSO, E' IMPORTANTE QUESTA FASE ERIS, CHIARO?  ESCI IN PRESSING SUI CENTRALI DIFENSIVI SE PARTONO DA LI', LE PUNTE STANNO TRA IL CENTRALE ED IL TERZINO. </a:t>
          </a:r>
        </a:p>
        <a:p>
          <a:pPr marL="0" marR="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IN OGNI CASO, </a:t>
          </a:r>
          <a:r>
            <a:rPr lang="it-IT" sz="1100" b="1" cap="small">
              <a:solidFill>
                <a:schemeClr val="dk1"/>
              </a:solidFill>
              <a:latin typeface="+mn-lt"/>
              <a:ea typeface="+mn-ea"/>
              <a:cs typeface="+mn-cs"/>
            </a:rPr>
            <a:t>MAI BUTTARE VIA IL PALLONE, RICERCA COSTANTE DEL GIOCO PALLA A TERRA.</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ABBIAMO DUE PUNTE OGGI,</a:t>
          </a:r>
          <a:r>
            <a:rPr lang="it-IT" sz="1100" b="1" cap="small" baseline="0">
              <a:solidFill>
                <a:schemeClr val="dk1"/>
              </a:solidFill>
              <a:latin typeface="+mn-lt"/>
              <a:ea typeface="+mn-ea"/>
              <a:cs typeface="+mn-cs"/>
            </a:rPr>
            <a:t> UN</a:t>
          </a:r>
          <a:r>
            <a:rPr lang="it-IT" sz="1100" b="1" cap="small">
              <a:solidFill>
                <a:schemeClr val="dk1"/>
              </a:solidFill>
              <a:latin typeface="+mn-lt"/>
              <a:ea typeface="+mn-ea"/>
              <a:cs typeface="+mn-cs"/>
            </a:rPr>
            <a:t> </a:t>
          </a:r>
          <a:r>
            <a:rPr lang="it-IT" sz="1100" b="1" cap="small" baseline="0">
              <a:solidFill>
                <a:schemeClr val="dk1"/>
              </a:solidFill>
              <a:latin typeface="+mn-lt"/>
              <a:ea typeface="+mn-ea"/>
              <a:cs typeface="+mn-cs"/>
            </a:rPr>
            <a:t>PUNTO DI RIFERIMENTO CENTRALE, E UNO CHE SVARIA </a:t>
          </a:r>
          <a:r>
            <a:rPr lang="it-IT" sz="1100" cap="small" baseline="0">
              <a:solidFill>
                <a:schemeClr val="dk1"/>
              </a:solidFill>
              <a:latin typeface="+mn-lt"/>
              <a:ea typeface="+mn-ea"/>
              <a:cs typeface="+mn-cs"/>
            </a:rPr>
            <a:t>CON LA MASSIMA LIBERTA' DI MOVIMENTO SU TUTTO IL FRONTE OFFENSIVO. </a:t>
          </a:r>
          <a:endParaRPr lang="it-IT" sz="1100" b="1" cap="small" baseline="0">
            <a:solidFill>
              <a:schemeClr val="dk1"/>
            </a:solidFill>
            <a:latin typeface="+mn-lt"/>
            <a:ea typeface="+mn-ea"/>
            <a:cs typeface="+mn-cs"/>
          </a:endParaRPr>
        </a:p>
        <a:p>
          <a:r>
            <a:rPr lang="it-IT" sz="1100" b="1" cap="small" baseline="0">
              <a:solidFill>
                <a:schemeClr val="dk1"/>
              </a:solidFill>
              <a:latin typeface="+mn-lt"/>
              <a:ea typeface="+mn-ea"/>
              <a:cs typeface="+mn-cs"/>
            </a:rPr>
            <a:t>CERCHIAMO LA PROFONDITA ED </a:t>
          </a:r>
          <a:r>
            <a:rPr lang="it-IT" sz="1100" cap="small" baseline="0">
              <a:solidFill>
                <a:schemeClr val="dk1"/>
              </a:solidFill>
              <a:latin typeface="+mn-lt"/>
              <a:ea typeface="+mn-ea"/>
              <a:cs typeface="+mn-cs"/>
            </a:rPr>
            <a:t>IL MOVIMENTO SENZA PALLA. INSERIMENTO DIETRO LA PUNTA CENTRALE PRONTI A RICEVERE PALLA IN PROFONDITA</a:t>
          </a:r>
        </a:p>
        <a:p>
          <a:r>
            <a:rPr lang="it-IT" sz="1100" b="1" cap="small" baseline="0">
              <a:solidFill>
                <a:schemeClr val="dk1"/>
              </a:solidFill>
              <a:latin typeface="+mn-lt"/>
              <a:ea typeface="+mn-ea"/>
              <a:cs typeface="+mn-cs"/>
            </a:rPr>
            <a:t>OGGI VOGLIO VEDERE DUE PUNTE CHE TENGANO SU IL PALLONE</a:t>
          </a:r>
          <a:r>
            <a:rPr lang="it-IT" sz="1100" b="0" cap="small" baseline="0">
              <a:solidFill>
                <a:schemeClr val="dk1"/>
              </a:solidFill>
              <a:latin typeface="+mn-lt"/>
              <a:ea typeface="+mn-ea"/>
              <a:cs typeface="+mn-cs"/>
            </a:rPr>
            <a:t>:</a:t>
          </a:r>
          <a:r>
            <a:rPr lang="it-IT" sz="1100" cap="small" baseline="0">
              <a:solidFill>
                <a:schemeClr val="dk1"/>
              </a:solidFill>
              <a:latin typeface="+mn-lt"/>
              <a:ea typeface="+mn-ea"/>
              <a:cs typeface="+mn-cs"/>
            </a:rPr>
            <a:t> FACCIAMO RESPIRARE LA SQUADRA RAGAZZI. LI' DAVANTI</a:t>
          </a:r>
          <a:r>
            <a:rPr lang="it-IT" sz="1100" cap="small">
              <a:solidFill>
                <a:schemeClr val="dk1"/>
              </a:solidFill>
              <a:latin typeface="+mn-lt"/>
              <a:ea typeface="+mn-ea"/>
              <a:cs typeface="+mn-cs"/>
            </a:rPr>
            <a:t> RICORDATEVI</a:t>
          </a:r>
          <a:r>
            <a:rPr lang="it-IT" sz="1100" cap="small" baseline="0">
              <a:solidFill>
                <a:schemeClr val="dk1"/>
              </a:solidFill>
              <a:latin typeface="+mn-lt"/>
              <a:ea typeface="+mn-ea"/>
              <a:cs typeface="+mn-cs"/>
            </a:rPr>
            <a:t> CHE CON LA GIOCATA SEMPLICE SPESSO SI ARRIVA IN PORTA: </a:t>
          </a:r>
          <a:r>
            <a:rPr lang="it-IT" sz="1100" b="1" cap="small">
              <a:solidFill>
                <a:schemeClr val="dk1"/>
              </a:solidFill>
              <a:latin typeface="+mn-lt"/>
              <a:ea typeface="+mn-ea"/>
              <a:cs typeface="+mn-cs"/>
            </a:rPr>
            <a:t>UNO-DUE</a:t>
          </a:r>
          <a:r>
            <a:rPr lang="it-IT" sz="1100" b="1" cap="small" baseline="0">
              <a:solidFill>
                <a:schemeClr val="dk1"/>
              </a:solidFill>
              <a:latin typeface="+mn-lt"/>
              <a:ea typeface="+mn-ea"/>
              <a:cs typeface="+mn-cs"/>
            </a:rPr>
            <a:t> E TIRO, TRIANGOLO, TAGLIO FATTO BENE. </a:t>
          </a:r>
          <a:r>
            <a:rPr lang="it-IT" sz="1100" b="1" cap="small">
              <a:solidFill>
                <a:schemeClr val="dk1"/>
              </a:solidFill>
              <a:latin typeface="+mn-lt"/>
              <a:ea typeface="+mn-ea"/>
              <a:cs typeface="+mn-cs"/>
            </a:rPr>
            <a:t>DAL LIMITE SI TIRA. </a:t>
          </a:r>
          <a:r>
            <a:rPr lang="it-IT" sz="1100">
              <a:solidFill>
                <a:schemeClr val="dk1"/>
              </a:solidFill>
              <a:latin typeface="+mn-lt"/>
              <a:ea typeface="+mn-ea"/>
              <a:cs typeface="+mn-cs"/>
            </a:rPr>
            <a:t>RICORDIAMOCI CHE I PRIMI DIFENSORI SONO LE PUNTE:  SUI CENTRALI ESCE PAOLO MENTRE LE DUE PUNTE </a:t>
          </a:r>
          <a:r>
            <a:rPr lang="it-IT" sz="1100" baseline="0">
              <a:solidFill>
                <a:schemeClr val="dk1"/>
              </a:solidFill>
              <a:latin typeface="+mn-lt"/>
              <a:ea typeface="+mn-ea"/>
              <a:cs typeface="+mn-cs"/>
            </a:rPr>
            <a:t>ESCONO EVENTUALMENTE TRA CENTRALI E TERZINI. </a:t>
          </a:r>
          <a:r>
            <a:rPr lang="it-IT" sz="1100" b="1" baseline="0">
              <a:solidFill>
                <a:schemeClr val="dk1"/>
              </a:solidFill>
              <a:latin typeface="+mn-lt"/>
              <a:ea typeface="+mn-ea"/>
              <a:cs typeface="+mn-cs"/>
            </a:rPr>
            <a:t>VOGLIO QUESTA FASE FATTA AL MEGLIO PERCHE' PRIMA RECUPERIAMO PALLA MEGLIO E' E SE LO FACCIAMO IL PIU' ALTO POSSIBILE SIAMO PIU' VICINI ALLA LORO PORTA E PIU' LONTANI DALLA NOSTRA. </a:t>
          </a:r>
          <a:endParaRPr lang="it-IT" sz="1100" b="1">
            <a:solidFill>
              <a:schemeClr val="dk1"/>
            </a:solidFill>
            <a:latin typeface="+mn-lt"/>
            <a:ea typeface="+mn-ea"/>
            <a:cs typeface="+mn-cs"/>
          </a:endParaRPr>
        </a:p>
        <a:p>
          <a:r>
            <a:rPr lang="it-IT" sz="1100" b="1" baseline="0">
              <a:solidFill>
                <a:schemeClr val="dk1"/>
              </a:solidFill>
              <a:latin typeface="+mn-lt"/>
              <a:ea typeface="+mn-ea"/>
              <a:cs typeface="+mn-cs"/>
            </a:rPr>
            <a:t>UNO DEI DUE RIENTRA A SALTARE IN AREA SULLE PALLE INATTIVE A SFAVORE. SE RECUPERIAMO PALLA PRONTI A SFRUTTARE LA RIPARTENZA IN VELOCITA'.</a:t>
          </a:r>
        </a:p>
        <a:p>
          <a:endParaRPr lang="it-IT" sz="1100"/>
        </a:p>
        <a:p>
          <a:r>
            <a:rPr lang="it-IT" sz="1100"/>
            <a:t>-RIGORI: ZINHO/PAOLO</a:t>
          </a:r>
        </a:p>
        <a:p>
          <a:r>
            <a:rPr lang="it-IT" sz="1100"/>
            <a:t>-PUNIZIONI:  ZINHO/PAOLO (SE DI SECONDA</a:t>
          </a:r>
          <a:r>
            <a:rPr lang="it-IT" sz="1100" baseline="0"/>
            <a:t> </a:t>
          </a:r>
          <a:r>
            <a:rPr lang="it-IT" sz="1100"/>
            <a:t>QUELLO SCHEMA FATTO VEDERE DA WALLY...)</a:t>
          </a:r>
        </a:p>
        <a:p>
          <a:r>
            <a:rPr lang="it-IT" sz="1100"/>
            <a:t>- ANGOLI: SCHEMA</a:t>
          </a:r>
        </a:p>
        <a:p>
          <a:r>
            <a:rPr lang="it-IT" sz="1100"/>
            <a:t>- DIFFIDATI</a:t>
          </a:r>
          <a:r>
            <a:rPr lang="it-IT" sz="1100" baseline="0"/>
            <a:t>: </a:t>
          </a:r>
        </a:p>
        <a:p>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p>
        <a:p>
          <a:r>
            <a:rPr lang="it-IT" sz="1100" b="1"/>
            <a:t>DAI,</a:t>
          </a:r>
          <a:r>
            <a:rPr lang="it-IT" sz="1100" b="1" baseline="0"/>
            <a:t> RISCALDAMENTO FATTO BENE, </a:t>
          </a:r>
          <a:r>
            <a:rPr lang="it-IT" sz="1100" b="1"/>
            <a:t>ANDIAMO A VINCERE</a:t>
          </a:r>
          <a:r>
            <a:rPr lang="it-IT" sz="1100" b="1" baseline="0"/>
            <a:t>!</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PROVIAMOLE!</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a:t>
          </a:r>
          <a:r>
            <a:rPr lang="it-IT" sz="1100" b="1" cap="small" baseline="0">
              <a:solidFill>
                <a:schemeClr val="dk1"/>
              </a:solidFill>
              <a:latin typeface="+mn-lt"/>
              <a:ea typeface="+mn-ea"/>
              <a:cs typeface="+mn-cs"/>
            </a:rPr>
            <a:t>CAPIAMO QUANDO E' IL MOMENTO DI RALLENTARE UN POCO IL RITMO E RECUPERARE FIATO</a:t>
          </a:r>
          <a:r>
            <a:rPr lang="it-IT" sz="1100" cap="small" baseline="0">
              <a:solidFill>
                <a:schemeClr val="dk1"/>
              </a:solidFill>
              <a:latin typeface="+mn-lt"/>
              <a:ea typeface="+mn-ea"/>
              <a:cs typeface="+mn-cs"/>
            </a:rPr>
            <a:t>.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p>
        <a:p>
          <a:r>
            <a:rPr lang="it-IT" sz="1100" b="1" baseline="0">
              <a:solidFill>
                <a:schemeClr val="dk1"/>
              </a:solidFill>
              <a:latin typeface="+mn-lt"/>
              <a:ea typeface="+mn-ea"/>
              <a:cs typeface="+mn-cs"/>
            </a:rPr>
            <a:t>NON ABBASSARSI TROPPO SE NO SI SOFFRE COME A CADE' </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CON PONTEVECCHIO E VITTORIE NEL SECONDO TEMPO (OPPSEN E SALVATERRA)</a:t>
          </a:r>
        </a:p>
        <a:p>
          <a:r>
            <a:rPr lang="it-IT" b="1"/>
            <a:t>MONTI E LUCIO POSSIBILITA' DI  SVARIARE</a:t>
          </a:r>
        </a:p>
        <a:p>
          <a:r>
            <a:rPr lang="it-IT" sz="1100" b="1" baseline="0">
              <a:solidFill>
                <a:schemeClr val="dk1"/>
              </a:solidFill>
              <a:latin typeface="+mn-lt"/>
              <a:ea typeface="+mn-ea"/>
              <a:cs typeface="+mn-cs"/>
            </a:rPr>
            <a:t>SE SIAMO SOPRA: LAMPADINA PIU' ACCESA CHE MAI</a:t>
          </a:r>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19" name="CasellaDiTesto 18">
          <a:extLst>
            <a:ext uri="{FF2B5EF4-FFF2-40B4-BE49-F238E27FC236}">
              <a16:creationId xmlns:a16="http://schemas.microsoft.com/office/drawing/2014/main" id="{00000000-0008-0000-0900-000013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20" name="CasellaDiTesto 19">
          <a:extLst>
            <a:ext uri="{FF2B5EF4-FFF2-40B4-BE49-F238E27FC236}">
              <a16:creationId xmlns:a16="http://schemas.microsoft.com/office/drawing/2014/main" id="{00000000-0008-0000-0900-000014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21" name="CasellaDiTesto 20">
          <a:extLst>
            <a:ext uri="{FF2B5EF4-FFF2-40B4-BE49-F238E27FC236}">
              <a16:creationId xmlns:a16="http://schemas.microsoft.com/office/drawing/2014/main" id="{00000000-0008-0000-0900-000015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2" name="CasellaDiTesto 21">
          <a:extLst>
            <a:ext uri="{FF2B5EF4-FFF2-40B4-BE49-F238E27FC236}">
              <a16:creationId xmlns:a16="http://schemas.microsoft.com/office/drawing/2014/main" id="{00000000-0008-0000-0900-000016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3" name="CasellaDiTesto 22">
          <a:extLst>
            <a:ext uri="{FF2B5EF4-FFF2-40B4-BE49-F238E27FC236}">
              <a16:creationId xmlns:a16="http://schemas.microsoft.com/office/drawing/2014/main" id="{00000000-0008-0000-0900-000017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4" name="CasellaDiTesto 23">
          <a:extLst>
            <a:ext uri="{FF2B5EF4-FFF2-40B4-BE49-F238E27FC236}">
              <a16:creationId xmlns:a16="http://schemas.microsoft.com/office/drawing/2014/main" id="{00000000-0008-0000-0900-000018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5" name="CasellaDiTesto 24">
          <a:extLst>
            <a:ext uri="{FF2B5EF4-FFF2-40B4-BE49-F238E27FC236}">
              <a16:creationId xmlns:a16="http://schemas.microsoft.com/office/drawing/2014/main" id="{00000000-0008-0000-0900-00001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26" name="CasellaDiTesto 25">
          <a:extLst>
            <a:ext uri="{FF2B5EF4-FFF2-40B4-BE49-F238E27FC236}">
              <a16:creationId xmlns:a16="http://schemas.microsoft.com/office/drawing/2014/main" id="{00000000-0008-0000-0900-00001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29" name="CasellaDiTesto 28">
          <a:extLst>
            <a:ext uri="{FF2B5EF4-FFF2-40B4-BE49-F238E27FC236}">
              <a16:creationId xmlns:a16="http://schemas.microsoft.com/office/drawing/2014/main" id="{00000000-0008-0000-0900-00001D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0" name="CasellaDiTesto 29">
          <a:extLst>
            <a:ext uri="{FF2B5EF4-FFF2-40B4-BE49-F238E27FC236}">
              <a16:creationId xmlns:a16="http://schemas.microsoft.com/office/drawing/2014/main" id="{00000000-0008-0000-0900-00001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1" name="CasellaDiTesto 30">
          <a:extLst>
            <a:ext uri="{FF2B5EF4-FFF2-40B4-BE49-F238E27FC236}">
              <a16:creationId xmlns:a16="http://schemas.microsoft.com/office/drawing/2014/main" id="{00000000-0008-0000-0900-00001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2" name="CasellaDiTesto 31">
          <a:extLst>
            <a:ext uri="{FF2B5EF4-FFF2-40B4-BE49-F238E27FC236}">
              <a16:creationId xmlns:a16="http://schemas.microsoft.com/office/drawing/2014/main" id="{00000000-0008-0000-0900-00002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3" name="CasellaDiTesto 32">
          <a:extLst>
            <a:ext uri="{FF2B5EF4-FFF2-40B4-BE49-F238E27FC236}">
              <a16:creationId xmlns:a16="http://schemas.microsoft.com/office/drawing/2014/main" id="{00000000-0008-0000-0900-00002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4" name="CasellaDiTesto 33">
          <a:extLst>
            <a:ext uri="{FF2B5EF4-FFF2-40B4-BE49-F238E27FC236}">
              <a16:creationId xmlns:a16="http://schemas.microsoft.com/office/drawing/2014/main" id="{00000000-0008-0000-0900-00002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14432</xdr:colOff>
      <xdr:row>2</xdr:row>
      <xdr:rowOff>28864</xdr:rowOff>
    </xdr:from>
    <xdr:to>
      <xdr:col>8</xdr:col>
      <xdr:colOff>453160</xdr:colOff>
      <xdr:row>133</xdr:row>
      <xdr:rowOff>86591</xdr:rowOff>
    </xdr:to>
    <xdr:sp macro="" textlink="">
      <xdr:nvSpPr>
        <xdr:cNvPr id="35" name="CasellaDiTesto 34">
          <a:extLst>
            <a:ext uri="{FF2B5EF4-FFF2-40B4-BE49-F238E27FC236}">
              <a16:creationId xmlns:a16="http://schemas.microsoft.com/office/drawing/2014/main" id="{00000000-0008-0000-0900-000023000000}"/>
            </a:ext>
          </a:extLst>
        </xdr:cNvPr>
        <xdr:cNvSpPr txBox="1"/>
      </xdr:nvSpPr>
      <xdr:spPr>
        <a:xfrm>
          <a:off x="14432" y="375228"/>
          <a:ext cx="5230092" cy="2262909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OGGI E' NECESSARIA TANTA LUCIDITA' DAL PRIMO AlLL'ULTIMO MINUTO</a:t>
          </a:r>
        </a:p>
        <a:p>
          <a:pPr marL="0" marR="0" lvl="0" indent="0" defTabSz="914400" rtl="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NOI SCENDIAMO IN CAMPO COME AL SOLITO UMILI E RISPETTOSI DI CHI INCONTRIAMO MA CONSAPEVOLI CHE SE ENTRIAMO IN CAMPO CON VOGLIA E CONCENTRAZIONE QUESTI CE LI MANGIAMO RAGA. OGGI SERVE INTENSITA', SERVE GRINTA, SERVE CHE OGNUNO DI VOI VOGLIA ARRIVARE PRIMO SUL PALLONE E VOGLIA VINCERE TUTTI I CONTRASTI, ARRIVARE PRIMI SULLE SECONDE PALLE....</a:t>
          </a:r>
        </a:p>
        <a:p>
          <a:r>
            <a:rPr lang="it-IT" sz="1100" u="none" cap="small" baseline="0">
              <a:solidFill>
                <a:schemeClr val="dk1"/>
              </a:solidFill>
              <a:latin typeface="+mn-lt"/>
              <a:ea typeface="+mn-ea"/>
              <a:cs typeface="+mn-cs"/>
            </a:rPr>
            <a:t>ALCUNI PARTONO DAL PRIMO MINUTO PER LA PRIMA VOLTA, E' UNA BELLA OCCASIONE, SFRUTTIAMOLA BENE.</a:t>
          </a:r>
        </a:p>
        <a:p>
          <a:r>
            <a:rPr lang="it-IT" sz="1100" u="none" cap="small" baseline="0">
              <a:solidFill>
                <a:schemeClr val="dk1"/>
              </a:solidFill>
              <a:latin typeface="+mn-lt"/>
              <a:ea typeface="+mn-ea"/>
              <a:cs typeface="+mn-cs"/>
            </a:rPr>
            <a:t>DETTO CIO'  VOGLIO UNA SQUADRA MAI SUPERFICIALE OGGI, A PARTIRE DALLA FASE DI DISIMPEGNO SOPRATTUTTO IN MEZZO, VOGLIO SEMPLICITA</a:t>
          </a:r>
          <a:r>
            <a:rPr lang="it-IT" sz="1100" b="1" u="none" cap="small" baseline="0">
              <a:solidFill>
                <a:schemeClr val="dk1"/>
              </a:solidFill>
              <a:latin typeface="+mn-lt"/>
              <a:ea typeface="+mn-ea"/>
              <a:cs typeface="+mn-cs"/>
            </a:rPr>
            <a:t>', VOGLIO ORDINE</a:t>
          </a:r>
          <a:r>
            <a:rPr lang="it-IT" sz="1100" u="none" cap="small" baseline="0">
              <a:solidFill>
                <a:schemeClr val="dk1"/>
              </a:solidFill>
              <a:latin typeface="+mn-lt"/>
              <a:ea typeface="+mn-ea"/>
              <a:cs typeface="+mn-cs"/>
            </a:rPr>
            <a:t>. CURIAMO I DISIMPEGNI DIETRO, LE RIMESSE LATERALI, LE PALLE INATTIVE IN OGNI ANGOLO DI CAMPO, GIOCHIAMO COL CRONOMETRO SE SARA' NECESSARIO, DAVANTI PRENDIAMO FALLI E FACCIAMO RESPIRARE LA SQUADRA, LE QUALITA' PER VINCERE LE ABBIAMO METTIAMOCI IL CUORE E USIAMO LA TESTA RAGA. </a:t>
          </a:r>
        </a:p>
        <a:p>
          <a:r>
            <a:rPr lang="it-IT" sz="1100" u="none" cap="small" baseline="0">
              <a:solidFill>
                <a:schemeClr val="dk1"/>
              </a:solidFill>
              <a:latin typeface="+mn-lt"/>
              <a:ea typeface="+mn-ea"/>
              <a:cs typeface="+mn-cs"/>
            </a:rPr>
            <a:t>E OGNUNO DIA IL MEGLIO DI SE'.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FORMAZIONE SIMO/ KILLER, RICCIO, FICCA / FILLO, GUERRO, MERCA, WALL, BARBIO/ PALLA, REGNO.</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DIFESA: A 3. ALTI CON GIRO PALLA CHE DOVREBBE RISULTARE PIU' VELOCE.</a:t>
          </a:r>
        </a:p>
        <a:p>
          <a:r>
            <a:rPr lang="it-IT" sz="1100" u="none" cap="small" baseline="0">
              <a:solidFill>
                <a:schemeClr val="dk1"/>
              </a:solidFill>
              <a:latin typeface="+mn-lt"/>
              <a:ea typeface="+mn-ea"/>
              <a:cs typeface="+mn-cs"/>
            </a:rPr>
            <a:t>L'USCITA DAL GIRO PALLA LA FACCIAMO PER SUPERARE IL LORO PRIMO PRESSING, CON LO SCARICO SUGLI ESTERNI O SU UN CENTROCAMPISTA CHE DEVE ESSERE BRAVO A MUOVERSI TRA LE LINEE. </a:t>
          </a:r>
        </a:p>
        <a:p>
          <a:r>
            <a:rPr lang="it-IT" sz="1100" u="none" cap="small" baseline="0">
              <a:solidFill>
                <a:schemeClr val="dk1"/>
              </a:solidFill>
              <a:latin typeface="+mn-lt"/>
              <a:ea typeface="+mn-ea"/>
              <a:cs typeface="+mn-cs"/>
            </a:rPr>
            <a:t>SAPPIAMO CHE SE CI ABBASSIAMO A RIDOSSO DELLA NOSTRA AREA SIAMO DESTINATI A SOFFRIRE E A CORRERE RISCHI. ERGO SE RIUSCIAMO STIAMO A DIFESA ALTA E SE RIUSCIAMO LI TENIAMO DI LA' E GIOCHIAMO NELLA LORO META' CAMPO. </a:t>
          </a:r>
        </a:p>
        <a:p>
          <a:r>
            <a:rPr lang="it-IT" sz="1100" u="none" cap="small" baseline="0">
              <a:solidFill>
                <a:schemeClr val="dk1"/>
              </a:solidFill>
              <a:latin typeface="+mn-lt"/>
              <a:ea typeface="+mn-ea"/>
              <a:cs typeface="+mn-cs"/>
            </a:rPr>
            <a:t>LAMPADINA ANZI, UN LAMPIONE SEMPRE ACCESO. CENTRALI NON VI FATE TIRAR FUORI, NEL CASO PALLA O GAMBA MA L'AZIONE TERMINA LI. PULITI E DECISI, NON CONCEDERE PUNIZIONI O METRI A QUESTA GENTE QUA, SCARICHI PRECISI, NESSUN TENTENNAMENTO O ESITAZIONE. .</a:t>
          </a:r>
        </a:p>
        <a:p>
          <a:r>
            <a:rPr lang="it-IT" sz="1100" u="none" cap="small" baseline="0">
              <a:solidFill>
                <a:schemeClr val="dk1"/>
              </a:solidFill>
              <a:latin typeface="+mn-lt"/>
              <a:ea typeface="+mn-ea"/>
              <a:cs typeface="+mn-cs"/>
            </a:rPr>
            <a:t>RIMESSE LATERALI ATTACCATI ALL'UOMO RAGAZZI, A QUESTI QUI AVERE IL TEMPO DI METTERE PER TERRA LA PALLA E POTER GIOCARE FA LA DIFFERENZA. VOGLIO ZERO RISCHI SOPRATTUTTO APPENA PARTITI, SE E' IL CASO PALLA IN TRIBUNA E CI SI RISISTEMA. OGGI LUCE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r>
            <a:rPr lang="it-IT" sz="1100" u="none" cap="small" baseline="0">
              <a:solidFill>
                <a:schemeClr val="dk1"/>
              </a:solidFill>
              <a:latin typeface="+mn-lt"/>
              <a:ea typeface="+mn-ea"/>
              <a:cs typeface="+mn-cs"/>
            </a:rPr>
            <a:t>DIETRO ABBIAMO PIEDE E TESTA PER FARE PARTIRE IL GIOCO ,  SE FATICHIAMO IN IMPOSTAZIONE PROVATE SE C'E' SPAZIO L'IMBECCATA PER LE PUNTE.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CENTROCAMPO: MERCA METTIAMO SUL PIATTO PULIZIA, GEOMETRIA E SERENITA', SPAZI APERTI CON UN TOCCO, PROFONDITA' E INTELLIGENZA NELL'INTERDIZIONE, CHIRURGICA, OCULATA, NON MUSCOLARE MA MAI A PERDERE. </a:t>
          </a:r>
        </a:p>
        <a:p>
          <a:r>
            <a:rPr lang="it-IT" sz="1100" b="1" u="none" cap="small" baseline="0">
              <a:solidFill>
                <a:schemeClr val="dk1"/>
              </a:solidFill>
              <a:latin typeface="+mn-lt"/>
              <a:ea typeface="+mn-ea"/>
              <a:cs typeface="+mn-cs"/>
            </a:rPr>
            <a:t>GUADAGNIAMO UN UOMO IN MEZZO OGGI</a:t>
          </a:r>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OGGI BISOGNA GIOCARE SEMPLICI E NON LEZIOSI. RIDURRE AL MINIMO IL TEMPO DELLA GIOCATA, CHE DEVE ESSERE FATTA DI PRIMA O SECONDA. ABBIAMO I PIEDI PER GIOCARE IL PALLONE. SE LIMITIAMO AL MINIMO L'IMPRECISIONE IN DISIMPEGNO, POSSIAMO FARGLI MOLTO MALE CON GIOCATE SEMPLICI E VELOCI</a:t>
          </a:r>
        </a:p>
        <a:p>
          <a:r>
            <a:rPr lang="it-IT" sz="1100" u="none" cap="small" baseline="0">
              <a:solidFill>
                <a:schemeClr val="dk1"/>
              </a:solidFill>
              <a:latin typeface="+mn-lt"/>
              <a:ea typeface="+mn-ea"/>
              <a:cs typeface="+mn-cs"/>
            </a:rPr>
            <a:t>PALLA ALL'ESTERNO VOGLIO SEMPRE UNA MEZZA CHE ACCORCIA PER LO SCARICO (O CHE SI INSERISCE DIETRO AL TERZINO AVVERSARIO NEL CASO SIA SALITO) POI LE GIOCATE SONO O PER LA CHIUSURA DEL TRIANGOLO, O SULLE PUNTE O PER IL CAMBIO CAMPO. NON CI DOBBIAMO INVENTARE NULLA.</a:t>
          </a:r>
        </a:p>
        <a:p>
          <a:r>
            <a:rPr lang="it-IT" sz="1100" u="none" cap="small" baseline="0">
              <a:solidFill>
                <a:schemeClr val="dk1"/>
              </a:solidFill>
              <a:latin typeface="+mn-lt"/>
              <a:ea typeface="+mn-ea"/>
              <a:cs typeface="+mn-cs"/>
            </a:rPr>
            <a:t>ESTERNI E MEZZE OGGI LA DIFFERENZA LA FATE VOI ANCHE IN NON POSSESSO: SE GIOCANO SUI TERZINI SIETE VOI CHE USCITE IN PRIMA BATTUTA, VOGLIO LE DUE MEZZE PRONTE IN ROTTURA SUL LORO CC. LO SAPPIAMO CHE PASSA DI LI' IL LORO GIOCO, QUINDI BISOGNA ESSERE LESTI E SVEGLI IN QUEL FRANGENTE. SE  SI PERDE PALLA VOGLIO 10 SECONDI DI PRESSING PER CERCARE IL RECUPERO ISTANTANEO. LE ENERGIE NOSTRE VANNO SPESE LI', NEL RECUPERO DEL PALLONE. </a:t>
          </a:r>
        </a:p>
        <a:p>
          <a:r>
            <a:rPr lang="it-IT" sz="1100" u="none" cap="small" baseline="0">
              <a:solidFill>
                <a:schemeClr val="dk1"/>
              </a:solidFill>
              <a:latin typeface="+mn-lt"/>
              <a:ea typeface="+mn-ea"/>
              <a:cs typeface="+mn-cs"/>
            </a:rPr>
            <a:t>LE MEZZE DEVONO ANCHE SAPER ACCORCIARE IN AVANTI VERSO LE PUNTE E LE VOGLIO PRONTE ALLA CONCLUSIONE. GIOCARE CON PASSAGGI PRECISI E CERCARE DI RIDURRE AL MINIMO GLI ERRORI IN DISIMPEGNO. GIOCARE VELOCI ANCHE DI PRIMA.</a:t>
          </a:r>
        </a:p>
        <a:p>
          <a:r>
            <a:rPr lang="it-IT" sz="1100" u="none" cap="small" baseline="0">
              <a:solidFill>
                <a:schemeClr val="dk1"/>
              </a:solidFill>
              <a:latin typeface="+mn-lt"/>
              <a:ea typeface="+mn-ea"/>
              <a:cs typeface="+mn-cs"/>
            </a:rPr>
            <a:t>MERCA SE VAI FUORI POSIZIONE CI METTI IN DIFFICOLTA'. C'E' BISOGNO DAL CC DI SENSO DELLA POSIZIONE.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ATTACCO:  PALLA E REGNO, GIOCARE VICINI, VI ALTERNATE A VENIRE INCONTRO ALLA PALLA. GIOCARE STRETTO E VELOCE, VELO, UNO DUE, TIRARE.</a:t>
          </a:r>
        </a:p>
        <a:p>
          <a:r>
            <a:rPr lang="it-IT" sz="1100" u="none" cap="small" baseline="0">
              <a:solidFill>
                <a:schemeClr val="dk1"/>
              </a:solidFill>
              <a:latin typeface="+mn-lt"/>
              <a:ea typeface="+mn-ea"/>
              <a:cs typeface="+mn-cs"/>
            </a:rPr>
            <a:t>SE GIOCATE VICINI METTIAMO I LORO CENTRALI IN ALARME A STARE SEMPRE SUL CHI VIVE. </a:t>
          </a:r>
        </a:p>
        <a:p>
          <a:r>
            <a:rPr lang="it-IT" sz="1100" u="none" cap="small" baseline="0">
              <a:solidFill>
                <a:schemeClr val="dk1"/>
              </a:solidFill>
              <a:latin typeface="+mn-lt"/>
              <a:ea typeface="+mn-ea"/>
              <a:cs typeface="+mn-cs"/>
            </a:rPr>
            <a:t> PRENDETE FALLI, ABBIAMO BUONI TIRATORI DI PIAZZATI.</a:t>
          </a:r>
        </a:p>
        <a:p>
          <a:r>
            <a:rPr lang="it-IT" sz="1100" u="none" cap="small" baseline="0">
              <a:solidFill>
                <a:schemeClr val="dk1"/>
              </a:solidFill>
              <a:latin typeface="+mn-lt"/>
              <a:ea typeface="+mn-ea"/>
              <a:cs typeface="+mn-cs"/>
            </a:rPr>
            <a:t>LE DUE PUNTE SONO LE PRIME A DIFENDERE. QUINDI SPIRITO DI SACRIFICIO. PALLE INATTIVE A SFAVORE RESTATE  SU' IN DUE SE RECUPERIAMO PALLA PRONTI A SFRUTTARE LA RIPARTENZA.</a:t>
          </a:r>
        </a:p>
        <a:p>
          <a:r>
            <a:rPr lang="it-IT" sz="1100" u="none" cap="small" baseline="0">
              <a:solidFill>
                <a:schemeClr val="dk1"/>
              </a:solidFill>
              <a:latin typeface="+mn-lt"/>
              <a:ea typeface="+mn-ea"/>
              <a:cs typeface="+mn-cs"/>
            </a:rPr>
            <a:t>LUCIDITA' SOTTO PORTA: PRENDERE LO SPECCHIO</a:t>
          </a:r>
        </a:p>
        <a:p>
          <a:r>
            <a:rPr lang="it-IT" sz="1100" u="none" cap="small" baseline="0">
              <a:solidFill>
                <a:schemeClr val="dk1"/>
              </a:solidFill>
              <a:latin typeface="+mn-lt"/>
              <a:ea typeface="+mn-ea"/>
              <a:cs typeface="+mn-cs"/>
            </a:rPr>
            <a:t>CERCHIAMO PUNIZIONI AL LIMITE , FACCIAMOCI FURBI, CERCHIAMO DI SFRUTTARE LE NOSTRE ARMI MIGLIORI. </a:t>
          </a:r>
        </a:p>
        <a:p>
          <a:r>
            <a:rPr lang="it-IT" sz="1100" u="none" cap="small" baseline="0">
              <a:solidFill>
                <a:schemeClr val="dk1"/>
              </a:solidFill>
              <a:latin typeface="+mn-lt"/>
              <a:ea typeface="+mn-ea"/>
              <a:cs typeface="+mn-cs"/>
            </a:rPr>
            <a:t>CALCI D'ANGOLO, BISOGNA ENTRARE CON CATTIVERIA</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-RIGORI: FICCA - REGNO</a:t>
          </a:r>
        </a:p>
        <a:p>
          <a:r>
            <a:rPr lang="it-IT" sz="1100" u="none" cap="small" baseline="0">
              <a:solidFill>
                <a:schemeClr val="dk1"/>
              </a:solidFill>
              <a:latin typeface="+mn-lt"/>
              <a:ea typeface="+mn-ea"/>
              <a:cs typeface="+mn-cs"/>
            </a:rPr>
            <a:t>-PUNIZIONI: MERCA FILLO</a:t>
          </a:r>
        </a:p>
        <a:p>
          <a:r>
            <a:rPr lang="it-IT" sz="1100" u="none" cap="small" baseline="0">
              <a:solidFill>
                <a:schemeClr val="dk1"/>
              </a:solidFill>
              <a:latin typeface="+mn-lt"/>
              <a:ea typeface="+mn-ea"/>
              <a:cs typeface="+mn-cs"/>
            </a:rPr>
            <a:t>- ANGOLI: SCHEMA</a:t>
          </a:r>
        </a:p>
        <a:p>
          <a:r>
            <a:rPr lang="it-IT" sz="1100" u="none" cap="small" baseline="0">
              <a:solidFill>
                <a:schemeClr val="dk1"/>
              </a:solidFill>
              <a:latin typeface="+mn-lt"/>
              <a:ea typeface="+mn-ea"/>
              <a:cs typeface="+mn-cs"/>
            </a:rPr>
            <a:t>- DIFFIDATI: -</a:t>
          </a:r>
        </a:p>
        <a:p>
          <a:r>
            <a:rPr lang="it-IT" sz="1100" u="none" cap="small" baseline="0">
              <a:solidFill>
                <a:schemeClr val="dk1"/>
              </a:solidFill>
              <a:latin typeface="+mn-lt"/>
              <a:ea typeface="+mn-ea"/>
              <a:cs typeface="+mn-cs"/>
            </a:rPr>
            <a:t>CHI ESCE SI RICORDI DI DARE LE CONSEGNE A CHI ENTRA:  POSIZIONE  IN BARRIERA E CORNER IN ATTACCO.</a:t>
          </a:r>
        </a:p>
        <a:p>
          <a:r>
            <a:rPr lang="it-IT" sz="1100" u="none" cap="small" baseline="0">
              <a:solidFill>
                <a:schemeClr val="dk1"/>
              </a:solidFill>
              <a:latin typeface="+mn-lt"/>
              <a:ea typeface="+mn-ea"/>
              <a:cs typeface="+mn-cs"/>
            </a:rPr>
            <a:t>DAI, RISCALDAMENTO FATTO BENE, ANDIAMO A VINCERE!</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RACCOMANDAZIONI:</a:t>
          </a:r>
        </a:p>
        <a:p>
          <a:r>
            <a:rPr lang="it-IT" sz="1100" u="none" cap="small" baseline="0">
              <a:solidFill>
                <a:schemeClr val="dk1"/>
              </a:solidFill>
              <a:latin typeface="+mn-lt"/>
              <a:ea typeface="+mn-ea"/>
              <a:cs typeface="+mn-cs"/>
            </a:rPr>
            <a:t>RIMESSE LATERALI A SFAVORE: ATTACCATI, NON A DUE METRI</a:t>
          </a:r>
        </a:p>
        <a:p>
          <a:r>
            <a:rPr lang="it-IT" sz="1100" u="none" cap="small" baseline="0">
              <a:solidFill>
                <a:schemeClr val="dk1"/>
              </a:solidFill>
              <a:latin typeface="+mn-lt"/>
              <a:ea typeface="+mn-ea"/>
              <a:cs typeface="+mn-cs"/>
            </a:rPr>
            <a:t>RIMESSE LATERALI A FAVORE: MOVIMENTO</a:t>
          </a:r>
        </a:p>
        <a:p>
          <a:r>
            <a:rPr lang="it-IT" sz="1100" u="none" cap="small" baseline="0">
              <a:solidFill>
                <a:schemeClr val="dk1"/>
              </a:solidFill>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r>
            <a:rPr lang="it-IT" sz="1100" u="none" cap="small" baseline="0">
              <a:solidFill>
                <a:schemeClr val="dk1"/>
              </a:solidFill>
              <a:latin typeface="+mn-lt"/>
              <a:ea typeface="+mn-ea"/>
              <a:cs typeface="+mn-cs"/>
            </a:rPr>
            <a:t> </a:t>
          </a:r>
        </a:p>
        <a:p>
          <a:r>
            <a:rPr lang="it-IT" sz="1100" u="none" cap="small" baseline="0">
              <a:solidFill>
                <a:schemeClr val="dk1"/>
              </a:solidFill>
              <a:latin typeface="+mn-lt"/>
              <a:ea typeface="+mn-ea"/>
              <a:cs typeface="+mn-cs"/>
            </a:rPr>
            <a:t>INTERVALLO:</a:t>
          </a:r>
        </a:p>
        <a:p>
          <a:r>
            <a:rPr lang="it-IT" sz="1100" u="none" cap="small" baseline="0">
              <a:solidFill>
                <a:schemeClr val="dk1"/>
              </a:solidFill>
              <a:latin typeface="+mn-lt"/>
              <a:ea typeface="+mn-ea"/>
              <a:cs typeface="+mn-cs"/>
            </a:rPr>
            <a:t>TENERE ALTA LA CONCENTRAZIONE</a:t>
          </a:r>
        </a:p>
        <a:p>
          <a:r>
            <a:rPr lang="it-IT" sz="1100" u="none" cap="small" baseline="0">
              <a:solidFill>
                <a:schemeClr val="dk1"/>
              </a:solidFill>
              <a:latin typeface="+mn-lt"/>
              <a:ea typeface="+mn-ea"/>
              <a:cs typeface="+mn-cs"/>
            </a:rPr>
            <a:t>CALI DI CONCENTRAZIONE</a:t>
          </a:r>
        </a:p>
        <a:p>
          <a:r>
            <a:rPr lang="it-IT" sz="1100" u="none" cap="small" baseline="0">
              <a:solidFill>
                <a:schemeClr val="dk1"/>
              </a:solidFill>
              <a:latin typeface="+mn-lt"/>
              <a:ea typeface="+mn-ea"/>
              <a:cs typeface="+mn-cs"/>
            </a:rPr>
            <a:t>GESTIONE DEI TEMPI DI GIOCO</a:t>
          </a:r>
        </a:p>
        <a:p>
          <a:r>
            <a:rPr lang="it-IT" sz="1100" u="none" cap="small" baseline="0">
              <a:solidFill>
                <a:schemeClr val="dk1"/>
              </a:solidFill>
              <a:latin typeface="+mn-lt"/>
              <a:ea typeface="+mn-ea"/>
              <a:cs typeface="+mn-cs"/>
            </a:rPr>
            <a:t>FURBIZIA, GUADAGNIAMO CALCI PIAZZATI</a:t>
          </a:r>
        </a:p>
        <a:p>
          <a:r>
            <a:rPr lang="it-IT" sz="1100" u="none" cap="small" baseline="0">
              <a:solidFill>
                <a:schemeClr val="dk1"/>
              </a:solidFill>
              <a:latin typeface="+mn-lt"/>
              <a:ea typeface="+mn-ea"/>
              <a:cs typeface="+mn-cs"/>
            </a:rPr>
            <a:t>DAVANTI TENIAMO SU QUALCHE PALLA E FACCIAMO RESPIRARE LA SQUADRA</a:t>
          </a:r>
        </a:p>
        <a:p>
          <a:r>
            <a:rPr lang="it-IT" sz="1100" u="none" cap="small" baseline="0">
              <a:solidFill>
                <a:schemeClr val="dk1"/>
              </a:solidFill>
              <a:latin typeface="+mn-lt"/>
              <a:ea typeface="+mn-ea"/>
              <a:cs typeface="+mn-cs"/>
            </a:rPr>
            <a:t>NON ABBASSARSI TROPPO SE NO SI SOFFRE </a:t>
          </a:r>
        </a:p>
        <a:p>
          <a:r>
            <a:rPr lang="it-IT" sz="1100" u="none" cap="small" baseline="0">
              <a:solidFill>
                <a:schemeClr val="dk1"/>
              </a:solidFill>
              <a:latin typeface="+mn-lt"/>
              <a:ea typeface="+mn-ea"/>
              <a:cs typeface="+mn-cs"/>
            </a:rPr>
            <a:t>INTERDIZIONE PIU' DECISA</a:t>
          </a:r>
        </a:p>
        <a:p>
          <a:r>
            <a:rPr lang="it-IT" sz="1100" u="none" cap="small" baseline="0">
              <a:solidFill>
                <a:schemeClr val="dk1"/>
              </a:solidFill>
              <a:latin typeface="+mn-lt"/>
              <a:ea typeface="+mn-ea"/>
              <a:cs typeface="+mn-cs"/>
            </a:rPr>
            <a:t>DISIMPEGNO PRECISO</a:t>
          </a:r>
        </a:p>
        <a:p>
          <a:r>
            <a:rPr lang="it-IT" sz="1100" u="none" cap="small" baseline="0">
              <a:solidFill>
                <a:schemeClr val="dk1"/>
              </a:solidFill>
              <a:latin typeface="+mn-lt"/>
              <a:ea typeface="+mn-ea"/>
              <a:cs typeface="+mn-cs"/>
            </a:rPr>
            <a:t>CENTRARE LO SPECCHIO</a:t>
          </a:r>
        </a:p>
        <a:p>
          <a:r>
            <a:rPr lang="it-IT" sz="1100" u="none" cap="small" baseline="0">
              <a:solidFill>
                <a:schemeClr val="dk1"/>
              </a:solidFill>
              <a:latin typeface="+mn-lt"/>
              <a:ea typeface="+mn-ea"/>
              <a:cs typeface="+mn-cs"/>
            </a:rPr>
            <a:t>RALLENTARE O ACCELERARE IL RITMO</a:t>
          </a:r>
        </a:p>
        <a:p>
          <a:r>
            <a:rPr lang="it-IT" sz="1100" u="none" cap="small" baseline="0">
              <a:solidFill>
                <a:schemeClr val="dk1"/>
              </a:solidFill>
              <a:latin typeface="+mn-lt"/>
              <a:ea typeface="+mn-ea"/>
              <a:cs typeface="+mn-cs"/>
            </a:rPr>
            <a:t>SE SIAMO SOTTO O PARI: RICORDARE RECUPERI E VITTORIE NEL SECONDO TEMPO </a:t>
          </a:r>
        </a:p>
        <a:p>
          <a:r>
            <a:rPr lang="it-IT" sz="1100" u="none" cap="small" baseline="0">
              <a:solidFill>
                <a:schemeClr val="dk1"/>
              </a:solidFill>
              <a:latin typeface="+mn-lt"/>
              <a:ea typeface="+mn-ea"/>
              <a:cs typeface="+mn-cs"/>
            </a:rPr>
            <a:t>SE SIAMO SOPRA: LAMPADINA PIU' ACCESA CHE MAI</a:t>
          </a:r>
        </a:p>
        <a:p>
          <a:endParaRPr lang="it-IT" sz="1100" u="none" cap="small" baseline="0">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96</xdr:row>
      <xdr:rowOff>95250</xdr:rowOff>
    </xdr:to>
    <xdr:sp macro="" textlink="">
      <xdr:nvSpPr>
        <xdr:cNvPr id="10" name="CasellaDiTesto 9">
          <a:extLst>
            <a:ext uri="{FF2B5EF4-FFF2-40B4-BE49-F238E27FC236}">
              <a16:creationId xmlns:a16="http://schemas.microsoft.com/office/drawing/2014/main" id="{00000000-0008-0000-0B00-00000A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1" name="CasellaDiTesto 10">
          <a:extLst>
            <a:ext uri="{FF2B5EF4-FFF2-40B4-BE49-F238E27FC236}">
              <a16:creationId xmlns:a16="http://schemas.microsoft.com/office/drawing/2014/main" id="{00000000-0008-0000-0B00-00000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2" name="CasellaDiTesto 11">
          <a:extLst>
            <a:ext uri="{FF2B5EF4-FFF2-40B4-BE49-F238E27FC236}">
              <a16:creationId xmlns:a16="http://schemas.microsoft.com/office/drawing/2014/main" id="{00000000-0008-0000-0B00-00000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3" name="CasellaDiTesto 12">
          <a:extLst>
            <a:ext uri="{FF2B5EF4-FFF2-40B4-BE49-F238E27FC236}">
              <a16:creationId xmlns:a16="http://schemas.microsoft.com/office/drawing/2014/main" id="{00000000-0008-0000-0B00-00000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4" name="CasellaDiTesto 13">
          <a:extLst>
            <a:ext uri="{FF2B5EF4-FFF2-40B4-BE49-F238E27FC236}">
              <a16:creationId xmlns:a16="http://schemas.microsoft.com/office/drawing/2014/main" id="{00000000-0008-0000-0B00-00000E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15" name="CasellaDiTesto 14">
          <a:extLst>
            <a:ext uri="{FF2B5EF4-FFF2-40B4-BE49-F238E27FC236}">
              <a16:creationId xmlns:a16="http://schemas.microsoft.com/office/drawing/2014/main" id="{00000000-0008-0000-0B00-00000F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38099</xdr:rowOff>
    </xdr:from>
    <xdr:to>
      <xdr:col>8</xdr:col>
      <xdr:colOff>476250</xdr:colOff>
      <xdr:row>99</xdr:row>
      <xdr:rowOff>14883</xdr:rowOff>
    </xdr:to>
    <xdr:sp macro="" textlink="">
      <xdr:nvSpPr>
        <xdr:cNvPr id="16" name="CasellaDiTesto 15">
          <a:extLst>
            <a:ext uri="{FF2B5EF4-FFF2-40B4-BE49-F238E27FC236}">
              <a16:creationId xmlns:a16="http://schemas.microsoft.com/office/drawing/2014/main" id="{00000000-0008-0000-0B00-000010000000}"/>
            </a:ext>
          </a:extLst>
        </xdr:cNvPr>
        <xdr:cNvSpPr txBox="1"/>
      </xdr:nvSpPr>
      <xdr:spPr>
        <a:xfrm>
          <a:off x="47625" y="395287"/>
          <a:ext cx="5250656" cy="172557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rtl="0"/>
          <a:r>
            <a:rPr lang="it-IT" sz="1100" b="0" i="0" baseline="0">
              <a:solidFill>
                <a:schemeClr val="dk1"/>
              </a:solidFill>
              <a:effectLst/>
              <a:latin typeface="+mn-lt"/>
              <a:ea typeface="+mn-ea"/>
              <a:cs typeface="+mn-cs"/>
            </a:rPr>
            <a:t>E' FONDAMENTALE NON SBAGLIARE L'APPROCCIO A QUESTA SFIDA. </a:t>
          </a:r>
        </a:p>
        <a:p>
          <a:pPr rtl="0"/>
          <a:r>
            <a:rPr lang="it-IT" sz="1100" b="0" i="0" baseline="0">
              <a:solidFill>
                <a:schemeClr val="dk1"/>
              </a:solidFill>
              <a:effectLst/>
              <a:latin typeface="+mn-lt"/>
              <a:ea typeface="+mn-ea"/>
              <a:cs typeface="+mn-cs"/>
            </a:rPr>
            <a:t>RIPARTIAMO DAL SECONDO TEMPO CONTRO I LOVERS, DA QUELL'INTENSITA'.</a:t>
          </a:r>
        </a:p>
        <a:p>
          <a:pPr rtl="0"/>
          <a:r>
            <a:rPr lang="it-IT" sz="1100" b="0" i="0" baseline="0">
              <a:solidFill>
                <a:schemeClr val="dk1"/>
              </a:solidFill>
              <a:effectLst/>
              <a:latin typeface="+mn-lt"/>
              <a:ea typeface="+mn-ea"/>
              <a:cs typeface="+mn-cs"/>
            </a:rPr>
            <a:t>DOBBIAMO METTERCI DA SUBITO CATTIVERIA, GRINTA E VOGLIA DI VINCERE, NON ESISTE CHE REGALIAMO NULLA, NON AMMETTO CAZZATE A LIVELLO MENTALE. </a:t>
          </a:r>
        </a:p>
        <a:p>
          <a:pPr rtl="0"/>
          <a:r>
            <a:rPr lang="it-IT" sz="1100" b="0" i="0" baseline="0">
              <a:solidFill>
                <a:schemeClr val="dk1"/>
              </a:solidFill>
              <a:effectLst/>
              <a:latin typeface="+mn-lt"/>
              <a:ea typeface="+mn-ea"/>
              <a:cs typeface="+mn-cs"/>
            </a:rPr>
            <a:t>NOI SCENDIAMO IN CAMPO COME AL SOLITO UMILI E RISPETTOSI DI CHI INCONTRIAMO MA CONSAPEVOLI CHE SE ENTRIAMO IN CAMPO CON VOGLIA E CONCENTRAZIONE QUESTI CE LI MANGIAMO RAGA. OGGI SERVE INTENSITA', SERVE GRINTA, SERVE CHE OGNUNO DI VOI VOGLIA ARRIVARE PRIMO SUL PALLONE E VOGLIA VINCERE TUTTI I CONTRASTI, ARRIVARE PRIMI SULLE SECONDE PALLE....</a:t>
          </a:r>
        </a:p>
        <a:p>
          <a:pPr rtl="0"/>
          <a:r>
            <a:rPr lang="it-IT" sz="1100" b="0" i="0" baseline="0">
              <a:solidFill>
                <a:schemeClr val="dk1"/>
              </a:solidFill>
              <a:effectLst/>
              <a:latin typeface="+mn-lt"/>
              <a:ea typeface="+mn-ea"/>
              <a:cs typeface="+mn-cs"/>
            </a:rPr>
            <a:t> </a:t>
          </a:r>
        </a:p>
        <a:p>
          <a:pPr rtl="0"/>
          <a:r>
            <a:rPr lang="it-IT" sz="1100" b="1" i="0" baseline="0">
              <a:solidFill>
                <a:schemeClr val="dk1"/>
              </a:solidFill>
              <a:effectLst/>
              <a:latin typeface="+mn-lt"/>
              <a:ea typeface="+mn-ea"/>
              <a:cs typeface="+mn-cs"/>
            </a:rPr>
            <a:t>FORMAZIONE</a:t>
          </a:r>
          <a:r>
            <a:rPr lang="it-IT" sz="1100" b="0" i="0" baseline="0">
              <a:solidFill>
                <a:schemeClr val="dk1"/>
              </a:solidFill>
              <a:effectLst/>
              <a:latin typeface="+mn-lt"/>
              <a:ea typeface="+mn-ea"/>
              <a:cs typeface="+mn-cs"/>
            </a:rPr>
            <a:t> ROSSO/ MAIC, RICCIO, MEGLIO, BARBIO/ FILLO, MERCA, BIU, BONNI/ WOLF,  REGNO</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DIFESA: </a:t>
          </a:r>
          <a:r>
            <a:rPr lang="it-IT" sz="1100" b="1" i="0" baseline="0">
              <a:solidFill>
                <a:schemeClr val="dk1"/>
              </a:solidFill>
              <a:effectLst/>
              <a:latin typeface="+mn-lt"/>
              <a:ea typeface="+mn-ea"/>
              <a:cs typeface="+mn-cs"/>
            </a:rPr>
            <a:t>MEGLIO E RICCIO </a:t>
          </a:r>
          <a:r>
            <a:rPr lang="it-IT" sz="1100" b="0" i="0" baseline="0">
              <a:solidFill>
                <a:schemeClr val="dk1"/>
              </a:solidFill>
              <a:effectLst/>
              <a:latin typeface="+mn-lt"/>
              <a:ea typeface="+mn-ea"/>
              <a:cs typeface="+mn-cs"/>
            </a:rPr>
            <a:t>LA LINEA ALTA PIU' ALTA POSSIBILE COME SEMPRE, VOGLIO CHE LI TENIAMO DI LA' E GIOCHIAMO NELLA LORO META' CAMPO. GIRO PALLA VELOCE, QUINDI PASSAGGI DI PRIMA O DI SECONDA. IN MARCATURA MI RACCOMANDO, PULITI E DECISI. </a:t>
          </a:r>
        </a:p>
        <a:p>
          <a:pPr rtl="0"/>
          <a:r>
            <a:rPr lang="it-IT" sz="1100" b="0" i="0" baseline="0">
              <a:solidFill>
                <a:schemeClr val="dk1"/>
              </a:solidFill>
              <a:effectLst/>
              <a:latin typeface="+mn-lt"/>
              <a:ea typeface="+mn-ea"/>
              <a:cs typeface="+mn-cs"/>
            </a:rPr>
            <a:t>I TERZINI COME AL SOLITO MOVIMENTO SENZA PALLA IN FASE OFFENSIVA. SE FATTA BENE LA SPINTA CI PERMETTE DI ARRIVARE AL CROSS E SE ANCHE LA PALLA NON CI VIENE GIOCATA IL NOSTRO MOVIMENTO CREA SPAZIO PER ALTRE GIOCATE. QUELLO CHE VOGLIO DAI LATERALI E' ESATTAMENTE QUESTO. E </a:t>
          </a:r>
          <a:r>
            <a:rPr lang="it-IT" sz="1100" b="1" i="0" baseline="0">
              <a:solidFill>
                <a:schemeClr val="dk1"/>
              </a:solidFill>
              <a:effectLst/>
              <a:latin typeface="+mn-lt"/>
              <a:ea typeface="+mn-ea"/>
              <a:cs typeface="+mn-cs"/>
            </a:rPr>
            <a:t>CI POSSIAMO ARRIVARE CON UN GIRO PALLA VELOCE O CON UN CAMBIO CAMPO A CREARE SUPERIORITA SULLE FASCE. </a:t>
          </a:r>
        </a:p>
        <a:p>
          <a:pPr rtl="0"/>
          <a:r>
            <a:rPr lang="it-IT" sz="1100" b="1" i="0" baseline="0">
              <a:solidFill>
                <a:schemeClr val="dk1"/>
              </a:solidFill>
              <a:effectLst/>
              <a:latin typeface="+mn-lt"/>
              <a:ea typeface="+mn-ea"/>
              <a:cs typeface="+mn-cs"/>
            </a:rPr>
            <a:t>MEGLIO QUALCHE CAMBIO FATTO BENE PER'ALA OPPOSTA, DI QUELLI CHE SAI FARE TU.</a:t>
          </a:r>
        </a:p>
        <a:p>
          <a:pPr rtl="0"/>
          <a:r>
            <a:rPr lang="it-IT" sz="1100" b="0" i="0" baseline="0">
              <a:solidFill>
                <a:schemeClr val="dk1"/>
              </a:solidFill>
              <a:effectLst/>
              <a:latin typeface="+mn-lt"/>
              <a:ea typeface="+mn-ea"/>
              <a:cs typeface="+mn-cs"/>
            </a:rPr>
            <a:t>VOGLIO ZERO RISCHI E LAMPADINA SEMPRE ACCESA, MASSIMA ATTENZIONE IN MARCATURA E NEI FINALI DI TEMPO, OCCHI E ORECCHIE APERTI SULLE PALLE INATTIVE, OGNUNO BATTEZZA UN UOMO E SE LO TIENE STRETTO.</a:t>
          </a:r>
        </a:p>
        <a:p>
          <a:pPr rtl="0"/>
          <a:r>
            <a:rPr lang="it-IT" sz="1100" b="0" i="0" baseline="0">
              <a:solidFill>
                <a:schemeClr val="dk1"/>
              </a:solidFill>
              <a:effectLst/>
              <a:latin typeface="+mn-lt"/>
              <a:ea typeface="+mn-ea"/>
              <a:cs typeface="+mn-cs"/>
            </a:rPr>
            <a:t>NON CONCEDIAMO PUNIZIONI DEL CAZZO EH. </a:t>
          </a:r>
        </a:p>
        <a:p>
          <a:pPr rtl="0"/>
          <a:endParaRPr lang="it-IT" sz="1100" b="0" i="0" baseline="0">
            <a:solidFill>
              <a:schemeClr val="dk1"/>
            </a:solidFill>
            <a:effectLst/>
            <a:latin typeface="+mn-lt"/>
            <a:ea typeface="+mn-ea"/>
            <a:cs typeface="+mn-cs"/>
          </a:endParaRPr>
        </a:p>
        <a:p>
          <a:pPr rtl="0"/>
          <a:endParaRPr lang="it-IT" sz="1100" b="0" i="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CENTROCAMPO:  DAI CENTROCAMPISTI  VOGLIO PULIZIA, GEOMETRIA E SERENITA', SPAZI APERTI CON UN TOCCO, CERCHIAMO LA SUPERIORITA' SULLE FASCE CON APERTURE VELOCI, VOGLIO SUPPORTO NELL'IMPOSTAZIONE, TOGLIENDO ANSIA AI DIFENSORI, MA NON VENIRE BASSI A PRENDER PALLA.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SERVE GRINTA SERVE FISICITA' E INTELLIGENZA TATTICA.  SERVE SFALSARSI E ACCOMPAGNARE L'AZIONE, VIETATISSIMO FARSI TIRARE FUORI POSIZIONE. IN NON POSSESSO UNO SI SFALSA SE DOVESSERO GIOCARE CON IL TQ . PER IL RESTO CERCHIAMO DI SFRUTTARE I DUE DAVANTI QUANDO VENGONO INCONTRO, OPPURE APRIRE NOI IL GIOCO SULLE FASCE.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LE ALI APERTE IN POSSESSO MENTRE IN NON POSSESSO  STRINGERANNO UNA DECINA DI METRI DENTRO IL CAMPO PER NON LASCIARE LA SUPERIORITA' A LORO CON LE MEZZE.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MANTENERE LE DISTANZE TRA I REPARTI E IN COPERTURA.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NON PERDERE PALLE BANALI SOPRATTUTTO IN DISIMPEGNO SERVE PRECISIONE. PROVIAMO IL CAMBIO CAMPO PER SFRUTTARE LE ALI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OGGI SONO LE ALI, O MEGLIO LE CATENE LATERALI TERZINO-ESTERNO CHE POSSONO FARCI FARE LA DIFFERENZA: LI VA CERCATA LA SOVRAPPOSIZIONE, POSSIBILMENTE ARRIVANDO AL CROSS DA FONDO CAMPO PER LE DUE PUNTE.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 MOVIMENTI SONO I SOLITI: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TERZINO CHE PUO' GIOCARE SULL'ALA DAVANTI A LUI O SUL CC. POI PUO' SOVRAPPORRE LUI O LA STESSA ALA ATTACCA LA PROFONDITA'. IN AREA CENTRAVANTI CHE VA SUL PRIMO PALO, SECONDA PUNTA SUIL DISCHETTO, L'ALTRA ALA ATTACCA IL SECONDO PALO E UNO DEI DUE CC ACCOMPAGNA ARRIVANDO AL LIMITE.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GIOCARE VELOCI ANCHE DI PRIMA, SE C'E' L'OCCASIONE NELLA ZONA CIECA DELLA LORO DIFESA, PER IL TAGLIO DELLE DUE ALI VERSO LA PORTA.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ALA CHE VIENE INCONTRO E ENTRA NEL CAMPO, GIOCATA A MURO SU PUNTA E FILTRANTE O CAMBIO CAMPO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GIOCATA PER PUNTA CHE CERCA L'APPOGGIO PER CHI GLI E' VICINO.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ALI CHE ENTRANO IN CAMPO E PUNTE CHE SCAPPANO.</a:t>
          </a:r>
          <a:endParaRPr lang="it-IT" sz="1100" b="0" i="0" baseline="0">
            <a:solidFill>
              <a:schemeClr val="dk1"/>
            </a:solidFill>
            <a:effectLst/>
            <a:latin typeface="+mn-lt"/>
            <a:ea typeface="+mn-ea"/>
            <a:cs typeface="+mn-cs"/>
          </a:endParaRP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ATTACCO:  REGNO CENTRAVANTI.E WOLF IN APPOGGIOI. VOGLIO DA TE CHE FAI SALIRE LA SQUADRA, CHE TIENI PALLA E PRENDI METRI E GUADAGNI PUNIZIONI. CHE SCARICHI PRECISO CON WOLF A DARTI SUPPORTO,. CHE STAI TRANQUILLO PERCHE LA TUA OCCASIONE LO SAI CHE TI CAPITERA'. QUESTA L'IDEA DI GIOCO CHE VORREI PROVASSIMO OGGI.</a:t>
          </a:r>
        </a:p>
        <a:p>
          <a:pPr rtl="0"/>
          <a:r>
            <a:rPr lang="it-IT" sz="1100" b="0" i="0" baseline="0">
              <a:solidFill>
                <a:schemeClr val="dk1"/>
              </a:solidFill>
              <a:effectLst/>
              <a:latin typeface="+mn-lt"/>
              <a:ea typeface="+mn-ea"/>
              <a:cs typeface="+mn-cs"/>
            </a:rPr>
            <a:t>LA LORO DIFESA E' STATICA CHE VA IN DIFFICOLTA' SUI CALCI PIAZZATI..</a:t>
          </a:r>
        </a:p>
        <a:p>
          <a:pPr rtl="0"/>
          <a:endParaRPr lang="it-IT" sz="1100" b="0" i="0" baseline="0">
            <a:solidFill>
              <a:schemeClr val="dk1"/>
            </a:solidFill>
            <a:effectLst/>
            <a:latin typeface="+mn-lt"/>
            <a:ea typeface="+mn-ea"/>
            <a:cs typeface="+mn-cs"/>
          </a:endParaRP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-RIGORI:  MEGLIO </a:t>
          </a:r>
        </a:p>
        <a:p>
          <a:pPr rtl="0"/>
          <a:r>
            <a:rPr lang="it-IT" sz="1100" b="0" i="0" baseline="0">
              <a:solidFill>
                <a:schemeClr val="dk1"/>
              </a:solidFill>
              <a:effectLst/>
              <a:latin typeface="+mn-lt"/>
              <a:ea typeface="+mn-ea"/>
              <a:cs typeface="+mn-cs"/>
            </a:rPr>
            <a:t>-PUNIZIONI:  MEGLIO O SCHEMA</a:t>
          </a:r>
        </a:p>
        <a:p>
          <a:pPr rtl="0"/>
          <a:r>
            <a:rPr lang="it-IT" sz="1100" b="0" i="0" baseline="0">
              <a:solidFill>
                <a:schemeClr val="dk1"/>
              </a:solidFill>
              <a:effectLst/>
              <a:latin typeface="+mn-lt"/>
              <a:ea typeface="+mn-ea"/>
              <a:cs typeface="+mn-cs"/>
            </a:rPr>
            <a:t>-ANGOLI: SCHEMA</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CHI ESCE SI RICORDI DI DARE LE CONSEGNE A CHI ENTRA:  POSIZIONE  IN BARRIERA E CORNER IN ATTACCO.</a:t>
          </a:r>
        </a:p>
        <a:p>
          <a:pPr rtl="0"/>
          <a:r>
            <a:rPr lang="it-IT" sz="1100" b="0" i="0" baseline="0">
              <a:solidFill>
                <a:schemeClr val="dk1"/>
              </a:solidFill>
              <a:effectLst/>
              <a:latin typeface="+mn-lt"/>
              <a:ea typeface="+mn-ea"/>
              <a:cs typeface="+mn-cs"/>
            </a:rPr>
            <a:t>DAI, RISCALDAMENTO FATTO BENE, ANDIAMO A VINCERE!</a:t>
          </a:r>
        </a:p>
        <a:p>
          <a:pPr rtl="0"/>
          <a:endParaRPr lang="it-IT" sz="1100" b="0" i="0" baseline="0">
            <a:solidFill>
              <a:schemeClr val="dk1"/>
            </a:solidFill>
            <a:effectLst/>
            <a:latin typeface="+mn-lt"/>
            <a:ea typeface="+mn-ea"/>
            <a:cs typeface="+mn-cs"/>
          </a:endParaRPr>
        </a:p>
        <a:p>
          <a:pPr rtl="0"/>
          <a:r>
            <a:rPr lang="it-IT" sz="1100" b="0" i="0" baseline="0">
              <a:solidFill>
                <a:schemeClr val="dk1"/>
              </a:solidFill>
              <a:effectLst/>
              <a:latin typeface="+mn-lt"/>
              <a:ea typeface="+mn-ea"/>
              <a:cs typeface="+mn-cs"/>
            </a:rPr>
            <a:t>RACCOMANDAZIONI:</a:t>
          </a:r>
        </a:p>
        <a:p>
          <a:pPr rtl="0"/>
          <a:r>
            <a:rPr lang="it-IT" sz="1100" b="0" i="0" baseline="0">
              <a:solidFill>
                <a:schemeClr val="dk1"/>
              </a:solidFill>
              <a:effectLst/>
              <a:latin typeface="+mn-lt"/>
              <a:ea typeface="+mn-ea"/>
              <a:cs typeface="+mn-cs"/>
            </a:rPr>
            <a:t>GESTIONE DEI TEMPI DI GIOCO. </a:t>
          </a:r>
        </a:p>
        <a:p>
          <a:pPr rtl="0"/>
          <a:r>
            <a:rPr lang="it-IT" sz="1100" b="1" i="0" baseline="0">
              <a:solidFill>
                <a:schemeClr val="dk1"/>
              </a:solidFill>
              <a:effectLst/>
              <a:latin typeface="+mn-lt"/>
              <a:ea typeface="+mn-ea"/>
              <a:cs typeface="+mn-cs"/>
            </a:rPr>
            <a:t>RIMESSE LATERALI A SFAVORE: ATTACCATI, NON A DUE METRI</a:t>
          </a:r>
        </a:p>
        <a:p>
          <a:pPr rtl="0"/>
          <a:r>
            <a:rPr lang="it-IT" sz="1100" b="1" i="0" baseline="0">
              <a:solidFill>
                <a:schemeClr val="dk1"/>
              </a:solidFill>
              <a:effectLst/>
              <a:latin typeface="+mn-lt"/>
              <a:ea typeface="+mn-ea"/>
              <a:cs typeface="+mn-cs"/>
            </a:rPr>
            <a:t>RIMESSE LATERALI A FAVORE OLTRE LA META' CAMPO: SI PUO' PROVARE ANCHE  UNO-DUE E CAMBIO CAMPO </a:t>
          </a:r>
          <a:r>
            <a:rPr lang="it-IT" sz="1100" b="0" i="0" baseline="0">
              <a:solidFill>
                <a:schemeClr val="dk1"/>
              </a:solidFill>
              <a:effectLst/>
              <a:latin typeface="+mn-lt"/>
              <a:ea typeface="+mn-ea"/>
              <a:cs typeface="+mn-cs"/>
            </a:rPr>
            <a:t>.</a:t>
          </a:r>
        </a:p>
        <a:p>
          <a:pPr rtl="0"/>
          <a:r>
            <a:rPr lang="it-IT" sz="1100" b="0" i="0" baseline="0">
              <a:solidFill>
                <a:schemeClr val="dk1"/>
              </a:solidFill>
              <a:effectLst/>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p>
        <a:p>
          <a:pPr rtl="0"/>
          <a:r>
            <a:rPr lang="it-IT" sz="1100" b="0" i="0" baseline="0">
              <a:solidFill>
                <a:schemeClr val="dk1"/>
              </a:solidFill>
              <a:effectLst/>
              <a:latin typeface="+mn-lt"/>
              <a:ea typeface="+mn-ea"/>
              <a:cs typeface="+mn-cs"/>
            </a:rPr>
            <a:t> </a:t>
          </a:r>
        </a:p>
        <a:p>
          <a:pPr rtl="0"/>
          <a:r>
            <a:rPr lang="it-IT" sz="1100" b="0" i="0" baseline="0">
              <a:solidFill>
                <a:schemeClr val="dk1"/>
              </a:solidFill>
              <a:effectLst/>
              <a:latin typeface="+mn-lt"/>
              <a:ea typeface="+mn-ea"/>
              <a:cs typeface="+mn-cs"/>
            </a:rPr>
            <a:t>INTERVALLO:</a:t>
          </a:r>
        </a:p>
        <a:p>
          <a:pPr rtl="0"/>
          <a:r>
            <a:rPr lang="it-IT" sz="1100" b="0" i="0" baseline="0">
              <a:solidFill>
                <a:schemeClr val="dk1"/>
              </a:solidFill>
              <a:effectLst/>
              <a:latin typeface="+mn-lt"/>
              <a:ea typeface="+mn-ea"/>
              <a:cs typeface="+mn-cs"/>
            </a:rPr>
            <a:t>TENERE ALTA LA CONCENTRAZIONE</a:t>
          </a:r>
        </a:p>
        <a:p>
          <a:pPr rtl="0"/>
          <a:r>
            <a:rPr lang="it-IT" sz="1100" b="0" i="0" baseline="0">
              <a:solidFill>
                <a:schemeClr val="dk1"/>
              </a:solidFill>
              <a:effectLst/>
              <a:latin typeface="+mn-lt"/>
              <a:ea typeface="+mn-ea"/>
              <a:cs typeface="+mn-cs"/>
            </a:rPr>
            <a:t>CALI DI CONCENTRAZIONE</a:t>
          </a:r>
        </a:p>
        <a:p>
          <a:pPr rtl="0"/>
          <a:r>
            <a:rPr lang="it-IT" sz="1100" b="0" i="0" baseline="0">
              <a:solidFill>
                <a:schemeClr val="dk1"/>
              </a:solidFill>
              <a:effectLst/>
              <a:latin typeface="+mn-lt"/>
              <a:ea typeface="+mn-ea"/>
              <a:cs typeface="+mn-cs"/>
            </a:rPr>
            <a:t>GESTIONE DEI TEMPI DI GIOCO</a:t>
          </a:r>
        </a:p>
        <a:p>
          <a:pPr rtl="0"/>
          <a:r>
            <a:rPr lang="it-IT" sz="1100" b="0" i="0" baseline="0">
              <a:solidFill>
                <a:schemeClr val="dk1"/>
              </a:solidFill>
              <a:effectLst/>
              <a:latin typeface="+mn-lt"/>
              <a:ea typeface="+mn-ea"/>
              <a:cs typeface="+mn-cs"/>
            </a:rPr>
            <a:t>FURBIZIA, GUADAGNIAMO CALCI PIAZZATI</a:t>
          </a:r>
        </a:p>
        <a:p>
          <a:pPr rtl="0"/>
          <a:r>
            <a:rPr lang="it-IT" sz="1100" b="0" i="0" baseline="0">
              <a:solidFill>
                <a:schemeClr val="dk1"/>
              </a:solidFill>
              <a:effectLst/>
              <a:latin typeface="+mn-lt"/>
              <a:ea typeface="+mn-ea"/>
              <a:cs typeface="+mn-cs"/>
            </a:rPr>
            <a:t>DAVANTI TENIAMO SU QUALCHE PALLA E FACCIAMO RESPIRARE LA SQUADRA</a:t>
          </a:r>
        </a:p>
        <a:p>
          <a:pPr rtl="0"/>
          <a:r>
            <a:rPr lang="it-IT" sz="1100" b="0" i="0" baseline="0">
              <a:solidFill>
                <a:schemeClr val="dk1"/>
              </a:solidFill>
              <a:effectLst/>
              <a:latin typeface="+mn-lt"/>
              <a:ea typeface="+mn-ea"/>
              <a:cs typeface="+mn-cs"/>
            </a:rPr>
            <a:t>NON ABBASSARSI TROPPO SE NO SI SOFFRE </a:t>
          </a:r>
        </a:p>
        <a:p>
          <a:pPr rtl="0"/>
          <a:r>
            <a:rPr lang="it-IT" sz="1100" b="0" i="0" baseline="0">
              <a:solidFill>
                <a:schemeClr val="dk1"/>
              </a:solidFill>
              <a:effectLst/>
              <a:latin typeface="+mn-lt"/>
              <a:ea typeface="+mn-ea"/>
              <a:cs typeface="+mn-cs"/>
            </a:rPr>
            <a:t>INTERDIZIONE PIU' DECISA</a:t>
          </a:r>
        </a:p>
        <a:p>
          <a:pPr rtl="0"/>
          <a:r>
            <a:rPr lang="it-IT" sz="1100" b="0" i="0" baseline="0">
              <a:solidFill>
                <a:schemeClr val="dk1"/>
              </a:solidFill>
              <a:effectLst/>
              <a:latin typeface="+mn-lt"/>
              <a:ea typeface="+mn-ea"/>
              <a:cs typeface="+mn-cs"/>
            </a:rPr>
            <a:t>DISIMPEGNO PRECISO</a:t>
          </a:r>
        </a:p>
        <a:p>
          <a:pPr rtl="0"/>
          <a:r>
            <a:rPr lang="it-IT" sz="1100" b="0" i="0" baseline="0">
              <a:solidFill>
                <a:schemeClr val="dk1"/>
              </a:solidFill>
              <a:effectLst/>
              <a:latin typeface="+mn-lt"/>
              <a:ea typeface="+mn-ea"/>
              <a:cs typeface="+mn-cs"/>
            </a:rPr>
            <a:t>CENTRARE LO SPECCHIO</a:t>
          </a:r>
        </a:p>
        <a:p>
          <a:pPr rtl="0"/>
          <a:r>
            <a:rPr lang="it-IT" sz="1100" b="0" i="0" baseline="0">
              <a:solidFill>
                <a:schemeClr val="dk1"/>
              </a:solidFill>
              <a:effectLst/>
              <a:latin typeface="+mn-lt"/>
              <a:ea typeface="+mn-ea"/>
              <a:cs typeface="+mn-cs"/>
            </a:rPr>
            <a:t>RALLENTARE O ACCELERARE IL RITMO</a:t>
          </a:r>
        </a:p>
        <a:p>
          <a:pPr rtl="0"/>
          <a:r>
            <a:rPr lang="it-IT" sz="1100" b="0" i="0" baseline="0">
              <a:solidFill>
                <a:schemeClr val="dk1"/>
              </a:solidFill>
              <a:effectLst/>
              <a:latin typeface="+mn-lt"/>
              <a:ea typeface="+mn-ea"/>
              <a:cs typeface="+mn-cs"/>
            </a:rPr>
            <a:t>SE SIAMO SOTTO O PARI: RICORDARE RECUPERI E VITTORIE NEL SECONDO TEMPO </a:t>
          </a:r>
        </a:p>
        <a:p>
          <a:pPr rtl="0"/>
          <a:r>
            <a:rPr lang="it-IT" sz="1100" b="0" i="0" baseline="0">
              <a:solidFill>
                <a:schemeClr val="dk1"/>
              </a:solidFill>
              <a:effectLst/>
              <a:latin typeface="+mn-lt"/>
              <a:ea typeface="+mn-ea"/>
              <a:cs typeface="+mn-cs"/>
            </a:rPr>
            <a:t>SE SIAMO SOPRA: LAMPADINA PIU' ACCESA CHE MAI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0</xdr:row>
      <xdr:rowOff>0</xdr:rowOff>
    </xdr:from>
    <xdr:to>
      <xdr:col>8</xdr:col>
      <xdr:colOff>381000</xdr:colOff>
      <xdr:row>0</xdr:row>
      <xdr:rowOff>0</xdr:rowOff>
    </xdr:to>
    <xdr:sp macro="" textlink="">
      <xdr:nvSpPr>
        <xdr:cNvPr id="2" name="CasellaDiTesto 1">
          <a:extLst>
            <a:ext uri="{FF2B5EF4-FFF2-40B4-BE49-F238E27FC236}">
              <a16:creationId xmlns:a16="http://schemas.microsoft.com/office/drawing/2014/main" id="{00000000-0008-0000-0C00-000002000000}"/>
            </a:ext>
          </a:extLst>
        </xdr:cNvPr>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3" name="CasellaDiTesto 2">
          <a:extLst>
            <a:ext uri="{FF2B5EF4-FFF2-40B4-BE49-F238E27FC236}">
              <a16:creationId xmlns:a16="http://schemas.microsoft.com/office/drawing/2014/main" id="{00000000-0008-0000-0C00-000003000000}"/>
            </a:ext>
          </a:extLst>
        </xdr:cNvPr>
        <xdr:cNvSpPr txBox="1"/>
      </xdr:nvSpPr>
      <xdr:spPr>
        <a:xfrm>
          <a:off x="47625" y="381000"/>
          <a:ext cx="5153025" cy="1092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4" name="CasellaDiTesto 3">
          <a:extLst>
            <a:ext uri="{FF2B5EF4-FFF2-40B4-BE49-F238E27FC236}">
              <a16:creationId xmlns:a16="http://schemas.microsoft.com/office/drawing/2014/main" id="{00000000-0008-0000-0C00-000004000000}"/>
            </a:ext>
          </a:extLst>
        </xdr:cNvPr>
        <xdr:cNvSpPr txBox="1"/>
      </xdr:nvSpPr>
      <xdr:spPr>
        <a:xfrm>
          <a:off x="47625" y="381000"/>
          <a:ext cx="5153025" cy="10925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0</xdr:row>
      <xdr:rowOff>0</xdr:rowOff>
    </xdr:from>
    <xdr:to>
      <xdr:col>8</xdr:col>
      <xdr:colOff>381000</xdr:colOff>
      <xdr:row>0</xdr:row>
      <xdr:rowOff>0</xdr:rowOff>
    </xdr:to>
    <xdr:sp macro="" textlink="">
      <xdr:nvSpPr>
        <xdr:cNvPr id="5" name="CasellaDiTesto 4">
          <a:extLst>
            <a:ext uri="{FF2B5EF4-FFF2-40B4-BE49-F238E27FC236}">
              <a16:creationId xmlns:a16="http://schemas.microsoft.com/office/drawing/2014/main" id="{00000000-0008-0000-0C00-000005000000}"/>
            </a:ext>
          </a:extLst>
        </xdr:cNvPr>
        <xdr:cNvSpPr txBox="1"/>
      </xdr:nvSpPr>
      <xdr:spPr>
        <a:xfrm>
          <a:off x="47625" y="381000"/>
          <a:ext cx="5153025" cy="18964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it-IT" sz="1100" b="1" cap="small" baseline="0">
              <a:solidFill>
                <a:schemeClr val="dk1"/>
              </a:solidFill>
              <a:latin typeface="+mn-lt"/>
              <a:ea typeface="+mn-ea"/>
              <a:cs typeface="+mn-cs"/>
            </a:rPr>
            <a:t>E' UN DENTRO/FUORI QUINDI NON ESISTE CHE REGALIAMO NULLA. </a:t>
          </a:r>
        </a:p>
        <a:p>
          <a:pPr marL="0" marR="0" lvl="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VOGLIO GRINTA E CATTIVERIA AGONISTICA DA SUBITO SU OGNI PALLA, COME NEL SECONDO TEMPO DI BORETTO. </a:t>
          </a:r>
          <a:r>
            <a:rPr kumimoji="0" lang="it-IT" sz="1100" b="0" i="0" u="none" strike="noStrike" kern="0" cap="small" spc="0" normalizeH="0" baseline="0" noProof="0">
              <a:ln>
                <a:noFill/>
              </a:ln>
              <a:solidFill>
                <a:prstClr val="black"/>
              </a:solidFill>
              <a:effectLst/>
              <a:uLnTx/>
              <a:uFillTx/>
              <a:latin typeface="+mn-lt"/>
              <a:ea typeface="+mn-ea"/>
              <a:cs typeface="+mn-cs"/>
            </a:rPr>
            <a:t>RIPARTIAMO DA QUI.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IL PASSAGGIO DEL TURNO E' FONDAMENTALE RAGAZZI. PERCIO' ENTRIAMO IN CAMPO SAPENDO CHE SARA' DIFFICILE OGGI, UMILI E RISPETTOSI DELL'AVVERSARIO MA CONSAPEVOLI CHE SIAMO FORTI RAGAZZI. E' UNA QUESTIONE DI TESTA. E' FONDAMENTALE L'APPROCCIO. QUINDI ENTRIAMO IN CAMPO CON L'IDEA FISSA CHE RIENTREREMO QUI CON TRE PUNTI: </a:t>
          </a:r>
          <a:r>
            <a:rPr kumimoji="0" lang="it-IT" sz="1100" b="1" i="0" u="none" strike="noStrike" kern="0" cap="small" spc="0" normalizeH="0" baseline="0" noProof="0">
              <a:ln>
                <a:noFill/>
              </a:ln>
              <a:solidFill>
                <a:prstClr val="black"/>
              </a:solidFill>
              <a:effectLst/>
              <a:uLnTx/>
              <a:uFillTx/>
              <a:latin typeface="+mn-lt"/>
              <a:ea typeface="+mn-ea"/>
              <a:cs typeface="+mn-cs"/>
            </a:rPr>
            <a:t>POSSIAMO RAGGIUNGERE QUALSIASI OBIETTIVO BASTA VOLERLO. </a:t>
          </a:r>
        </a:p>
        <a:p>
          <a:pPr eaLnBrk="1" fontAlgn="auto" latinLnBrk="0" hangingPunct="1"/>
          <a:endParaRPr lang="it-IT" sz="1100" cap="small" baseline="0">
            <a:solidFill>
              <a:schemeClr val="dk1"/>
            </a:solidFill>
            <a:latin typeface="+mn-lt"/>
            <a:ea typeface="+mn-ea"/>
            <a:cs typeface="+mn-cs"/>
          </a:endParaRPr>
        </a:p>
        <a:p>
          <a:pPr eaLnBrk="1" fontAlgn="auto" latinLnBrk="0" hangingPunct="1"/>
          <a:r>
            <a:rPr lang="it-IT" sz="1100" b="0" cap="small" baseline="0">
              <a:solidFill>
                <a:schemeClr val="dk1"/>
              </a:solidFill>
              <a:latin typeface="+mn-lt"/>
              <a:ea typeface="+mn-ea"/>
              <a:cs typeface="+mn-cs"/>
            </a:rPr>
            <a:t>CERCHIAMO DI STARE ALTI, A PARTIRE DA DIETRO CON </a:t>
          </a:r>
          <a:r>
            <a:rPr lang="it-IT" sz="1100" b="1" cap="small" baseline="0">
              <a:solidFill>
                <a:schemeClr val="dk1"/>
              </a:solidFill>
              <a:latin typeface="+mn-lt"/>
              <a:ea typeface="+mn-ea"/>
              <a:cs typeface="+mn-cs"/>
            </a:rPr>
            <a:t>IL GIRO PALLA FATTO A CAVALLO DEL CENTROCAMPO.</a:t>
          </a:r>
          <a:r>
            <a:rPr lang="it-IT" sz="1100" b="0" cap="small" baseline="0">
              <a:solidFill>
                <a:schemeClr val="dk1"/>
              </a:solidFill>
              <a:latin typeface="+mn-lt"/>
              <a:ea typeface="+mn-ea"/>
              <a:cs typeface="+mn-cs"/>
            </a:rPr>
            <a:t> QUINDI LA DIFESA DEVE SALIRE, SE SIAMO ALTI, IL CENTROCAMPISTA CENTRALE NON DEVE ABBASARSI TROPPO A RICEVERE PALLA. </a:t>
          </a:r>
        </a:p>
        <a:p>
          <a:pPr eaLnBrk="1" fontAlgn="auto" latinLnBrk="0" hangingPunct="1"/>
          <a:r>
            <a:rPr lang="it-IT" sz="1100" b="0" cap="small" baseline="0">
              <a:solidFill>
                <a:schemeClr val="dk1"/>
              </a:solidFill>
              <a:latin typeface="+mn-lt"/>
              <a:ea typeface="+mn-ea"/>
              <a:cs typeface="+mn-cs"/>
            </a:rPr>
            <a:t>VOGLIO CONQUISTARE CAMPO E GESTIRE NOI IL POSSESSO.  </a:t>
          </a:r>
          <a:r>
            <a:rPr lang="it-IT" sz="1100" b="1" cap="small" baseline="0">
              <a:solidFill>
                <a:schemeClr val="dk1"/>
              </a:solidFill>
              <a:latin typeface="+mn-lt"/>
              <a:ea typeface="+mn-ea"/>
              <a:cs typeface="+mn-cs"/>
            </a:rPr>
            <a:t>VANNO TENUTI NELLA LORO META' CAMPO  E LI TENIAMO LI'. CON POSSESSO PALLA E GIOCATE VELOCI  DUE/TRE TOCCHI E NON PORTIAMOLA.  </a:t>
          </a:r>
        </a:p>
        <a:p>
          <a:pPr eaLnBrk="1" fontAlgn="auto" latinLnBrk="0" hangingPunct="1"/>
          <a:r>
            <a:rPr lang="it-IT" sz="1100" b="1" cap="small" baseline="0">
              <a:solidFill>
                <a:schemeClr val="dk1"/>
              </a:solidFill>
              <a:latin typeface="+mn-lt"/>
              <a:ea typeface="+mn-ea"/>
              <a:cs typeface="+mn-cs"/>
            </a:rPr>
            <a:t>I TERZINI </a:t>
          </a:r>
          <a:r>
            <a:rPr lang="it-IT" sz="1100" b="0" cap="small" baseline="0">
              <a:solidFill>
                <a:schemeClr val="dk1"/>
              </a:solidFill>
              <a:latin typeface="+mn-lt"/>
              <a:ea typeface="+mn-ea"/>
              <a:cs typeface="+mn-cs"/>
            </a:rPr>
            <a:t>COME LA VOLTA SCORSA PARTECIPINO ALLA MANOVRA OFFENSIVA CON MOVIMENTI SENZA PALLA E </a:t>
          </a:r>
          <a:r>
            <a:rPr lang="it-IT" sz="1100" b="1" cap="small" baseline="0">
              <a:solidFill>
                <a:schemeClr val="dk1"/>
              </a:solidFill>
              <a:latin typeface="+mn-lt"/>
              <a:ea typeface="+mn-ea"/>
              <a:cs typeface="+mn-cs"/>
            </a:rPr>
            <a:t>SENZA PAURA</a:t>
          </a:r>
          <a:r>
            <a:rPr lang="it-IT" sz="1100" b="0" cap="small" baseline="0">
              <a:solidFill>
                <a:schemeClr val="dk1"/>
              </a:solidFill>
              <a:latin typeface="+mn-lt"/>
              <a:ea typeface="+mn-ea"/>
              <a:cs typeface="+mn-cs"/>
            </a:rPr>
            <a:t>. A CENTROCAMPO ABBIAMO L'INTELLIGENZA TATTICA PER COPRIRE EVENTUALI SGANCIAMENTI. </a:t>
          </a:r>
        </a:p>
        <a:p>
          <a:pPr eaLnBrk="1" fontAlgn="auto" latinLnBrk="0" hangingPunct="1"/>
          <a:endParaRPr lang="it-IT" sz="1100" b="1" cap="small" baseline="0">
            <a:solidFill>
              <a:schemeClr val="dk1"/>
            </a:solidFill>
            <a:latin typeface="+mn-lt"/>
            <a:ea typeface="+mn-ea"/>
            <a:cs typeface="+mn-cs"/>
          </a:endParaRPr>
        </a:p>
        <a:p>
          <a:pPr eaLnBrk="1" fontAlgn="auto" latinLnBrk="0" hangingPunct="1"/>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ROSSO/ WALLY, NICO, GIAN, ABI/ LILLO, VITTO, GUERRO/ PAOLOZZO/ BREV, GINO.</a:t>
          </a:r>
        </a:p>
        <a:p>
          <a:pPr eaLnBrk="1" fontAlgn="auto" latinLnBrk="0" hangingPunct="1"/>
          <a:endParaRPr lang="it-IT" sz="1100" b="1">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GIAN GUIDI TU. FATTI SENTIRE</a:t>
          </a:r>
          <a:r>
            <a:rPr lang="it-IT" sz="1100" cap="small" baseline="0">
              <a:solidFill>
                <a:schemeClr val="dk1"/>
              </a:solidFill>
              <a:latin typeface="+mn-lt"/>
              <a:ea typeface="+mn-ea"/>
              <a:cs typeface="+mn-cs"/>
            </a:rPr>
            <a:t> . TIENI</a:t>
          </a:r>
          <a:r>
            <a:rPr lang="it-IT" sz="1100" b="1" cap="small">
              <a:solidFill>
                <a:schemeClr val="dk1"/>
              </a:solidFill>
              <a:latin typeface="+mn-lt"/>
              <a:ea typeface="+mn-ea"/>
              <a:cs typeface="+mn-cs"/>
            </a:rPr>
            <a:t> LA LINEA ALTA PIU' ALTA POSSIBILE</a:t>
          </a:r>
          <a:r>
            <a:rPr lang="it-IT" sz="1100" cap="small">
              <a:solidFill>
                <a:schemeClr val="dk1"/>
              </a:solidFill>
              <a:latin typeface="+mn-lt"/>
              <a:ea typeface="+mn-ea"/>
              <a:cs typeface="+mn-cs"/>
            </a:rPr>
            <a:t>, VOGLIO CHE GIOCHIAMO NELLA LORO META' CAMPO.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GIAN FA</a:t>
          </a:r>
          <a:r>
            <a:rPr lang="it-IT" sz="1100" cap="small" baseline="0">
              <a:solidFill>
                <a:schemeClr val="dk1"/>
              </a:solidFill>
              <a:latin typeface="+mn-lt"/>
              <a:ea typeface="+mn-ea"/>
              <a:cs typeface="+mn-cs"/>
            </a:rPr>
            <a:t> SALIRE LA DIFESA, ANCHE NOI DEL CENTROCAMPO DOBBIAMO SALIRE PER </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MANTENERE LA DISTANZA GIUSTA TRA I REPARTI:</a:t>
          </a:r>
          <a:r>
            <a:rPr lang="it-IT" sz="1100" b="1" cap="small" baseline="0">
              <a:solidFill>
                <a:schemeClr val="dk1"/>
              </a:solidFill>
              <a:latin typeface="+mn-lt"/>
              <a:ea typeface="+mn-ea"/>
              <a:cs typeface="+mn-cs"/>
            </a:rPr>
            <a:t> VITTO NON SCHIACCIAMOCI!</a:t>
          </a:r>
          <a:r>
            <a:rPr lang="it-IT" sz="1100" b="1" cap="small">
              <a:solidFill>
                <a:schemeClr val="dk1"/>
              </a:solidFill>
              <a:latin typeface="+mn-lt"/>
              <a:ea typeface="+mn-ea"/>
              <a:cs typeface="+mn-cs"/>
            </a:rPr>
            <a:t> </a:t>
          </a:r>
        </a:p>
        <a:p>
          <a:pPr marL="0" marR="0" indent="0" defTabSz="914400" eaLnBrk="1" fontAlgn="auto" latinLnBrk="0" hangingPunct="1">
            <a:lnSpc>
              <a:spcPct val="100000"/>
            </a:lnSpc>
            <a:spcBef>
              <a:spcPts val="0"/>
            </a:spcBef>
            <a:spcAft>
              <a:spcPts val="0"/>
            </a:spcAft>
            <a:buClrTx/>
            <a:buSzTx/>
            <a:buFontTx/>
            <a:buNone/>
            <a:tabLst/>
            <a:defRPr/>
          </a:pPr>
          <a:r>
            <a:rPr lang="it-IT" sz="1100">
              <a:solidFill>
                <a:schemeClr val="dk1"/>
              </a:solidFill>
              <a:latin typeface="+mn-lt"/>
              <a:ea typeface="+mn-ea"/>
              <a:cs typeface="+mn-cs"/>
            </a:rPr>
            <a:t>SE SIAMO PRESSATI</a:t>
          </a:r>
          <a:r>
            <a:rPr lang="it-IT" sz="1100" baseline="0">
              <a:solidFill>
                <a:schemeClr val="dk1"/>
              </a:solidFill>
              <a:latin typeface="+mn-lt"/>
              <a:ea typeface="+mn-ea"/>
              <a:cs typeface="+mn-cs"/>
            </a:rPr>
            <a:t> SI LANCIA LUNGO PER LE PUNTE.</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VA FATTO VELOCE, QUINDI PASSAGGI DI PRIMA O DI SECONDA AL MASSIMO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SE FATTO VELOCE IL GIRO PALLA PUO’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a:solidFill>
                <a:schemeClr val="dk1"/>
              </a:solidFill>
              <a:latin typeface="+mn-lt"/>
              <a:ea typeface="+mn-ea"/>
              <a:cs typeface="+mn-cs"/>
            </a:rPr>
            <a:t>VOGLIO ZERO RISCHI</a:t>
          </a:r>
          <a:r>
            <a:rPr lang="it-IT" sz="1100" b="1" cap="small" baseline="0">
              <a:solidFill>
                <a:schemeClr val="dk1"/>
              </a:solidFill>
              <a:latin typeface="+mn-lt"/>
              <a:ea typeface="+mn-ea"/>
              <a:cs typeface="+mn-cs"/>
            </a:rPr>
            <a:t> E LAMPADINA SEMPRE ACCESA, </a:t>
          </a:r>
          <a:r>
            <a:rPr lang="it-IT" sz="1100" b="1" cap="small">
              <a:solidFill>
                <a:schemeClr val="dk1"/>
              </a:solidFill>
              <a:latin typeface="+mn-lt"/>
              <a:ea typeface="+mn-ea"/>
              <a:cs typeface="+mn-cs"/>
            </a:rPr>
            <a:t>MASSIMA ATTENZIONE IN</a:t>
          </a:r>
          <a:r>
            <a:rPr lang="it-IT" sz="1100" b="1" cap="small" baseline="0">
              <a:solidFill>
                <a:schemeClr val="dk1"/>
              </a:solidFill>
              <a:latin typeface="+mn-lt"/>
              <a:ea typeface="+mn-ea"/>
              <a:cs typeface="+mn-cs"/>
            </a:rPr>
            <a:t> MARCATURA E NEI FINALI DI TEMPO</a:t>
          </a:r>
          <a:r>
            <a:rPr lang="it-IT" sz="1100" b="1" cap="small">
              <a:solidFill>
                <a:schemeClr val="dk1"/>
              </a:solidFill>
              <a:latin typeface="+mn-lt"/>
              <a:ea typeface="+mn-ea"/>
              <a:cs typeface="+mn-cs"/>
            </a:rPr>
            <a:t>,</a:t>
          </a:r>
          <a:r>
            <a:rPr lang="it-IT" sz="1100" b="1" cap="small" baseline="0">
              <a:solidFill>
                <a:schemeClr val="dk1"/>
              </a:solidFill>
              <a:latin typeface="+mn-lt"/>
              <a:ea typeface="+mn-ea"/>
              <a:cs typeface="+mn-cs"/>
            </a:rPr>
            <a:t> OCCHI E ORECCHIE APERTI SULLE PALLE INATTIVE, </a:t>
          </a:r>
          <a:r>
            <a:rPr lang="it-IT" sz="1100" baseline="0">
              <a:solidFill>
                <a:schemeClr val="dk1"/>
              </a:solidFill>
              <a:latin typeface="+mn-lt"/>
              <a:ea typeface="+mn-ea"/>
              <a:cs typeface="+mn-cs"/>
            </a:rPr>
            <a:t>OGNUNO BATTEZZA UN UOMO E SE LO TIENE STRETTO.</a:t>
          </a: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a:t>
          </a:r>
          <a:endParaRPr lang="it-IT"/>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VITTO </a:t>
          </a:r>
          <a:r>
            <a:rPr lang="it-IT" sz="1100" cap="small">
              <a:solidFill>
                <a:schemeClr val="dk1"/>
              </a:solidFill>
              <a:latin typeface="+mn-lt"/>
              <a:ea typeface="+mn-ea"/>
              <a:cs typeface="+mn-cs"/>
            </a:rPr>
            <a:t>MI RACCOMANDO LA POSIZIONE, NON SBILANCIAMOCI,</a:t>
          </a:r>
          <a:r>
            <a:rPr lang="it-IT" sz="1100" cap="small" baseline="0">
              <a:solidFill>
                <a:schemeClr val="dk1"/>
              </a:solidFill>
              <a:latin typeface="+mn-lt"/>
              <a:ea typeface="+mn-ea"/>
              <a:cs typeface="+mn-cs"/>
            </a:rPr>
            <a:t> MOVIMENTI IN ORIZZONTALE, GIOCATE SEMPLICI E VELOCI, DUE COSE VOGLIO OGGI DA TE </a:t>
          </a:r>
          <a:r>
            <a:rPr lang="it-IT" sz="1100" b="1" cap="small" baseline="0">
              <a:solidFill>
                <a:schemeClr val="dk1"/>
              </a:solidFill>
              <a:latin typeface="+mn-lt"/>
              <a:ea typeface="+mn-ea"/>
              <a:cs typeface="+mn-cs"/>
            </a:rPr>
            <a:t>1) VERTICALIZZAZIONE PER LE PUNTE QUANDO C'E' LA POSSIBILITA' 2) APRIRE IL GIOCO</a:t>
          </a:r>
          <a:r>
            <a:rPr lang="it-IT" sz="1100" b="1" cap="small">
              <a:solidFill>
                <a:schemeClr val="dk1"/>
              </a:solidFill>
              <a:latin typeface="+mn-lt"/>
              <a:ea typeface="+mn-ea"/>
              <a:cs typeface="+mn-cs"/>
            </a:rPr>
            <a:t> IN MANIERA VELOCE,  PER I TERZINI</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PROVIAMO A COGLIERLI IN DIFFICOLTA’ O MALPOSIZIONATI. </a:t>
          </a:r>
          <a:r>
            <a:rPr lang="it-IT" sz="1100" b="1" cap="small">
              <a:solidFill>
                <a:schemeClr val="dk1"/>
              </a:solidFill>
              <a:latin typeface="+mn-lt"/>
              <a:ea typeface="+mn-ea"/>
              <a:cs typeface="+mn-cs"/>
            </a:rPr>
            <a:t>MAI BUTTARE VIA IL PALLONE, RICERCA COSTANTE DEL GIOCO PALLA A TERRA.</a:t>
          </a:r>
        </a:p>
        <a:p>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 IN NON POSSESSO </a:t>
          </a:r>
          <a:r>
            <a:rPr lang="it-IT" sz="1100" cap="small">
              <a:solidFill>
                <a:schemeClr val="dk1"/>
              </a:solidFill>
              <a:latin typeface="+mn-lt"/>
              <a:ea typeface="+mn-ea"/>
              <a:cs typeface="+mn-cs"/>
            </a:rPr>
            <a:t>E PRONTI A SCIVOLARE SULL'ESTERNO IN CASO DI BISOGNO. NON PERDIAMO PALLE BANALI. LILLO GIOCA A DESTRA E GUERRO A SINISTRA . LILLO ACCOMPAGNIAMO L'AZIONE HAI FIATO E INTELLIGENZA TATTICA PER CAPIRE QUANDO IL GIOCO SI SVILUPPA DALLA PARTE OPPOSTA</a:t>
          </a:r>
          <a:r>
            <a:rPr lang="it-IT" sz="1100" cap="small" baseline="0">
              <a:solidFill>
                <a:schemeClr val="dk1"/>
              </a:solidFill>
              <a:latin typeface="+mn-lt"/>
              <a:ea typeface="+mn-ea"/>
              <a:cs typeface="+mn-cs"/>
            </a:rPr>
            <a:t> CHE E' IL MOMENTO DI INSERIRSI. DALLA META' CAMPO VERSO LA MIA PORTA SOPRATTUTTO NEGLI ULTIMI 20 METRI NON VOGLIO VEDERE NESSUNO INDIETREGGIARE, IL POSSESSORE DI PALLA DEVE ESSERE SEMPRE PRESSATO.</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TREQUARTI:</a:t>
          </a:r>
          <a:r>
            <a:rPr lang="it-IT" sz="1100" cap="small">
              <a:solidFill>
                <a:schemeClr val="dk1"/>
              </a:solidFill>
              <a:latin typeface="+mn-lt"/>
              <a:ea typeface="+mn-ea"/>
              <a:cs typeface="+mn-cs"/>
            </a:rPr>
            <a:t>  GIOCHIAMO CON PAOLOZZO. POSSIBILITA' DI INSERIMENTO DIETRO LA PUNTA QUANDO VIENE INCONTRO A RICEVERE PALLA</a:t>
          </a:r>
          <a:r>
            <a:rPr lang="it-IT" sz="1100" cap="small" baseline="0">
              <a:solidFill>
                <a:schemeClr val="dk1"/>
              </a:solidFill>
              <a:latin typeface="+mn-lt"/>
              <a:ea typeface="+mn-ea"/>
              <a:cs typeface="+mn-cs"/>
            </a:rPr>
            <a:t> OPPURE VAI IN APPOGGIO PER LA GIOCATA DELLA PUNTA : CERCA SEMPRE LA GIOCATA VELOCE MAGARI IN PROFONDITA' O PER LA CHIUSURA DI UN TRIANGOLO.  </a:t>
          </a:r>
          <a:r>
            <a:rPr lang="it-IT" sz="1100" b="1" cap="small" baseline="0">
              <a:solidFill>
                <a:schemeClr val="dk1"/>
              </a:solidFill>
              <a:latin typeface="+mn-lt"/>
              <a:ea typeface="+mn-ea"/>
              <a:cs typeface="+mn-cs"/>
            </a:rPr>
            <a:t>HAI LE QUALITA' PER GIOCARE SEMPLICE, VOGLIO QUESTO: NEGLI ULTIMI 20/25 METRI VOGLIO IL DRIBBLING SENZA PAURA E LA FINALIZZAZIONE VELOCE CHE SIA IL CROSS, L'UNO-DUE O IL TIRO</a:t>
          </a:r>
          <a:r>
            <a:rPr lang="it-IT" sz="1100" cap="small" baseline="0">
              <a:solidFill>
                <a:schemeClr val="dk1"/>
              </a:solidFill>
              <a:latin typeface="+mn-lt"/>
              <a:ea typeface="+mn-ea"/>
              <a:cs typeface="+mn-cs"/>
            </a:rPr>
            <a:t>. </a:t>
          </a:r>
          <a:endParaRPr lang="it-IT"/>
        </a:p>
        <a:p>
          <a:r>
            <a:rPr lang="it-IT" sz="1100" cap="small" baseline="0">
              <a:solidFill>
                <a:schemeClr val="dk1"/>
              </a:solidFill>
              <a:latin typeface="+mn-lt"/>
              <a:ea typeface="+mn-ea"/>
              <a:cs typeface="+mn-cs"/>
            </a:rPr>
            <a:t>SCALI A CENTROCAMPO IN FASE DI NON POSSESSO. CHIARO?  </a:t>
          </a:r>
          <a:r>
            <a:rPr lang="it-IT" sz="1100" cap="small">
              <a:solidFill>
                <a:schemeClr val="dk1"/>
              </a:solidFill>
              <a:latin typeface="+mn-lt"/>
              <a:ea typeface="+mn-ea"/>
              <a:cs typeface="+mn-cs"/>
            </a:rPr>
            <a:t>IL PRESSING SUI CENTRALI PARTE DA TE, LE PUNTE STANNO TRA IL CENTRALE ED IL TERZINO. </a:t>
          </a:r>
          <a:r>
            <a:rPr lang="it-IT" sz="1100" baseline="0">
              <a:solidFill>
                <a:schemeClr val="dk1"/>
              </a:solidFill>
              <a:latin typeface="+mn-lt"/>
              <a:ea typeface="+mn-ea"/>
              <a:cs typeface="+mn-cs"/>
            </a:rPr>
            <a:t>RIENTRI TU A SALTARE IN AREA SULLE PALLE INATTIVE A SFAVORE.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BREV E GINO</a:t>
          </a:r>
          <a:r>
            <a:rPr lang="it-IT" sz="1100" cap="small" baseline="0">
              <a:solidFill>
                <a:schemeClr val="dk1"/>
              </a:solidFill>
              <a:latin typeface="+mn-lt"/>
              <a:ea typeface="+mn-ea"/>
              <a:cs typeface="+mn-cs"/>
            </a:rPr>
            <a:t>. GIOCATE VICINI, TRIANGOLO, SCAMBIO STRETTO E VIA. UNO VIENE INCONTRO L'ALTRO VA. </a:t>
          </a:r>
          <a:r>
            <a:rPr lang="it-IT" sz="1100" b="1" cap="small" baseline="0">
              <a:solidFill>
                <a:schemeClr val="dk1"/>
              </a:solidFill>
              <a:latin typeface="+mn-lt"/>
              <a:ea typeface="+mn-ea"/>
              <a:cs typeface="+mn-cs"/>
            </a:rPr>
            <a:t>TENETE </a:t>
          </a:r>
          <a:r>
            <a:rPr lang="it-IT" sz="1100" cap="small">
              <a:solidFill>
                <a:schemeClr val="dk1"/>
              </a:solidFill>
              <a:latin typeface="+mn-lt"/>
              <a:ea typeface="+mn-ea"/>
              <a:cs typeface="+mn-cs"/>
            </a:rPr>
            <a:t>SU' LA PALLA.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RICORDATEVI</a:t>
          </a:r>
          <a:r>
            <a:rPr lang="it-IT" sz="1100" cap="small" baseline="0">
              <a:solidFill>
                <a:schemeClr val="dk1"/>
              </a:solidFill>
              <a:latin typeface="+mn-lt"/>
              <a:ea typeface="+mn-ea"/>
              <a:cs typeface="+mn-cs"/>
            </a:rPr>
            <a:t> CHE CON LA GIOCATA SEMPLICE SPESSO SIA ARRIVA IN PORTA. </a:t>
          </a:r>
          <a:r>
            <a:rPr lang="it-IT" sz="1100" cap="small">
              <a:solidFill>
                <a:schemeClr val="dk1"/>
              </a:solidFill>
              <a:latin typeface="+mn-lt"/>
              <a:ea typeface="+mn-ea"/>
              <a:cs typeface="+mn-cs"/>
            </a:rPr>
            <a:t> </a:t>
          </a:r>
          <a:r>
            <a:rPr lang="it-IT" sz="1100" b="1" cap="small" baseline="0">
              <a:solidFill>
                <a:schemeClr val="dk1"/>
              </a:solidFill>
              <a:latin typeface="+mn-lt"/>
              <a:ea typeface="+mn-ea"/>
              <a:cs typeface="+mn-cs"/>
            </a:rPr>
            <a:t>SCARICO DI PRIMA QUANDO VIENI INCONTRO PER 3/4 O INTERNO CHE GIOCHERANNO IN PROFONDITA' PER L'ALTRA PUNTA O PER IL MOVIMENTO DEL TERZINO O L'INSERIMENTO DI INTERNO O 3/4.</a:t>
          </a:r>
          <a:r>
            <a:rPr lang="it-IT" sz="1100" cap="small" baseline="0">
              <a:solidFill>
                <a:schemeClr val="dk1"/>
              </a:solidFill>
              <a:latin typeface="+mn-lt"/>
              <a:ea typeface="+mn-ea"/>
              <a:cs typeface="+mn-cs"/>
            </a:rPr>
            <a:t> IN ALLENAMENTO LE ABBIAMO PROVATE QUESTE SOLUZIONI. SONO DA RIPETERE IN PARTITA. NE BASTA UNA FATTA BENE E SIAMO IN PORTA.</a:t>
          </a:r>
        </a:p>
        <a:p>
          <a:r>
            <a:rPr lang="it-IT" sz="1100" b="1" cap="small">
              <a:solidFill>
                <a:schemeClr val="dk1"/>
              </a:solidFill>
              <a:latin typeface="+mn-lt"/>
              <a:ea typeface="+mn-ea"/>
              <a:cs typeface="+mn-cs"/>
            </a:rPr>
            <a:t>VORREI UNA COSA: UNO-DUE</a:t>
          </a:r>
          <a:r>
            <a:rPr lang="it-IT" sz="1100" b="1" cap="small" baseline="0">
              <a:solidFill>
                <a:schemeClr val="dk1"/>
              </a:solidFill>
              <a:latin typeface="+mn-lt"/>
              <a:ea typeface="+mn-ea"/>
              <a:cs typeface="+mn-cs"/>
            </a:rPr>
            <a:t> E TIRI DA FUORI</a:t>
          </a:r>
          <a:r>
            <a:rPr lang="it-IT" sz="1100" b="1" cap="small">
              <a:solidFill>
                <a:schemeClr val="dk1"/>
              </a:solidFill>
              <a:latin typeface="+mn-lt"/>
              <a:ea typeface="+mn-ea"/>
              <a:cs typeface="+mn-cs"/>
            </a:rPr>
            <a:t>, CERCHIAMO LA CONCLUSIONE NELLO SPECCHIO</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QUANDO ABBIAMO LA POSSIBILITA’. </a:t>
          </a:r>
          <a:endParaRPr lang="it-IT" sz="1100" b="1">
            <a:solidFill>
              <a:schemeClr val="dk1"/>
            </a:solidFill>
            <a:latin typeface="+mn-lt"/>
            <a:ea typeface="+mn-ea"/>
            <a:cs typeface="+mn-cs"/>
          </a:endParaRPr>
        </a:p>
        <a:p>
          <a:pPr eaLnBrk="1" fontAlgn="auto" latinLnBrk="0" hangingPunct="1"/>
          <a:r>
            <a:rPr lang="it-IT" sz="1100">
              <a:solidFill>
                <a:schemeClr val="dk1"/>
              </a:solidFill>
              <a:latin typeface="+mn-lt"/>
              <a:ea typeface="+mn-ea"/>
              <a:cs typeface="+mn-cs"/>
            </a:rPr>
            <a:t>RICORDIAMOCI CHE I PRIMI DIFENSORI SONO LE PUNTE:  SUI CENTRALI ESCE PAOLO MENTRE VOI DUE </a:t>
          </a:r>
          <a:r>
            <a:rPr lang="it-IT" sz="1100" baseline="0">
              <a:solidFill>
                <a:schemeClr val="dk1"/>
              </a:solidFill>
              <a:latin typeface="+mn-lt"/>
              <a:ea typeface="+mn-ea"/>
              <a:cs typeface="+mn-cs"/>
            </a:rPr>
            <a:t>STAZIONATE TRA CENTRALI E TERZINI. VOGLIO QUESTA FASE FATTA AL MEGLIO PERCHE' PRIMA RECUPERIAMO PALLA MEGLIO E' E SE LO FACCIAMO IL PIU' ALTO POSSIBILE SIAMO PIU' VICINI ALLA LORO PORTA E PIU' LONTANI DALLA NOSTRA. </a:t>
          </a:r>
          <a:endParaRPr lang="it-IT" sz="1100">
            <a:solidFill>
              <a:schemeClr val="dk1"/>
            </a:solidFill>
            <a:latin typeface="+mn-lt"/>
            <a:ea typeface="+mn-ea"/>
            <a:cs typeface="+mn-cs"/>
          </a:endParaRPr>
        </a:p>
        <a:p>
          <a:r>
            <a:rPr lang="it-IT" sz="1100" b="1" cap="small">
              <a:solidFill>
                <a:schemeClr val="dk1"/>
              </a:solidFill>
              <a:latin typeface="+mn-lt"/>
              <a:ea typeface="+mn-ea"/>
              <a:cs typeface="+mn-cs"/>
            </a:rPr>
            <a:t>DAL LIMITE SI TIRA EH RAGAZZI, CERCHIAMO LA CONCLUSIONE QUANDO ABBIAMO LA POSSIBILITA’. </a:t>
          </a:r>
          <a:endParaRPr lang="it-IT" sz="1100" b="1"/>
        </a:p>
        <a:p>
          <a:endParaRPr lang="it-IT" sz="1100"/>
        </a:p>
        <a:p>
          <a:r>
            <a:rPr lang="it-IT" sz="1100"/>
            <a:t>-RIGORI: PAOLO/GINO</a:t>
          </a:r>
        </a:p>
        <a:p>
          <a:r>
            <a:rPr lang="it-IT" sz="1100"/>
            <a:t>-PUNIZIONI: PAOLO/LILLO/GINO</a:t>
          </a:r>
        </a:p>
        <a:p>
          <a:r>
            <a:rPr lang="it-IT" sz="1100"/>
            <a:t>- 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COME SEMPRE UN BUON RISCALDAMENTO. LA PARTITA SI INIZIA A VINCERE GIA' DA QUI.</a:t>
          </a:r>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O PARI: RICORDARE RECUPERI COL BORETTO</a:t>
          </a:r>
          <a:endParaRPr lang="it-IT"/>
        </a:p>
        <a:p>
          <a:r>
            <a:rPr lang="it-IT" sz="1100" b="1" baseline="0">
              <a:solidFill>
                <a:schemeClr val="dk1"/>
              </a:solidFill>
              <a:latin typeface="+mn-lt"/>
              <a:ea typeface="+mn-ea"/>
              <a:cs typeface="+mn-cs"/>
            </a:rPr>
            <a:t>SE SIAMO SOPRA: RICORDARE CHE PARTITE NON FINISCONO</a:t>
          </a:r>
          <a:endParaRPr lang="it-IT"/>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38" name="CasellaDiTesto 37">
          <a:extLst>
            <a:ext uri="{FF2B5EF4-FFF2-40B4-BE49-F238E27FC236}">
              <a16:creationId xmlns:a16="http://schemas.microsoft.com/office/drawing/2014/main" id="{00000000-0008-0000-0C00-000026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39" name="CasellaDiTesto 38">
          <a:extLst>
            <a:ext uri="{FF2B5EF4-FFF2-40B4-BE49-F238E27FC236}">
              <a16:creationId xmlns:a16="http://schemas.microsoft.com/office/drawing/2014/main" id="{00000000-0008-0000-0C00-000027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40" name="CasellaDiTesto 39">
          <a:extLst>
            <a:ext uri="{FF2B5EF4-FFF2-40B4-BE49-F238E27FC236}">
              <a16:creationId xmlns:a16="http://schemas.microsoft.com/office/drawing/2014/main" id="{00000000-0008-0000-0C00-000028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1" name="CasellaDiTesto 40">
          <a:extLst>
            <a:ext uri="{FF2B5EF4-FFF2-40B4-BE49-F238E27FC236}">
              <a16:creationId xmlns:a16="http://schemas.microsoft.com/office/drawing/2014/main" id="{00000000-0008-0000-0C00-00002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2" name="CasellaDiTesto 41">
          <a:extLst>
            <a:ext uri="{FF2B5EF4-FFF2-40B4-BE49-F238E27FC236}">
              <a16:creationId xmlns:a16="http://schemas.microsoft.com/office/drawing/2014/main" id="{00000000-0008-0000-0C00-00002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3" name="CasellaDiTesto 42">
          <a:extLst>
            <a:ext uri="{FF2B5EF4-FFF2-40B4-BE49-F238E27FC236}">
              <a16:creationId xmlns:a16="http://schemas.microsoft.com/office/drawing/2014/main" id="{00000000-0008-0000-0C00-00002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4" name="CasellaDiTesto 43">
          <a:extLst>
            <a:ext uri="{FF2B5EF4-FFF2-40B4-BE49-F238E27FC236}">
              <a16:creationId xmlns:a16="http://schemas.microsoft.com/office/drawing/2014/main" id="{00000000-0008-0000-0C00-00002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5" name="CasellaDiTesto 44">
          <a:extLst>
            <a:ext uri="{FF2B5EF4-FFF2-40B4-BE49-F238E27FC236}">
              <a16:creationId xmlns:a16="http://schemas.microsoft.com/office/drawing/2014/main" id="{00000000-0008-0000-0C00-00002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46" name="CasellaDiTesto 45">
          <a:extLst>
            <a:ext uri="{FF2B5EF4-FFF2-40B4-BE49-F238E27FC236}">
              <a16:creationId xmlns:a16="http://schemas.microsoft.com/office/drawing/2014/main" id="{00000000-0008-0000-0C00-00002E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47" name="CasellaDiTesto 46">
          <a:extLst>
            <a:ext uri="{FF2B5EF4-FFF2-40B4-BE49-F238E27FC236}">
              <a16:creationId xmlns:a16="http://schemas.microsoft.com/office/drawing/2014/main" id="{00000000-0008-0000-0C00-00002F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8" name="CasellaDiTesto 47">
          <a:extLst>
            <a:ext uri="{FF2B5EF4-FFF2-40B4-BE49-F238E27FC236}">
              <a16:creationId xmlns:a16="http://schemas.microsoft.com/office/drawing/2014/main" id="{00000000-0008-0000-0C00-00003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9" name="CasellaDiTesto 48">
          <a:extLst>
            <a:ext uri="{FF2B5EF4-FFF2-40B4-BE49-F238E27FC236}">
              <a16:creationId xmlns:a16="http://schemas.microsoft.com/office/drawing/2014/main" id="{00000000-0008-0000-0C00-00003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0" name="CasellaDiTesto 49">
          <a:extLst>
            <a:ext uri="{FF2B5EF4-FFF2-40B4-BE49-F238E27FC236}">
              <a16:creationId xmlns:a16="http://schemas.microsoft.com/office/drawing/2014/main" id="{00000000-0008-0000-0C00-00003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1" name="CasellaDiTesto 50">
          <a:extLst>
            <a:ext uri="{FF2B5EF4-FFF2-40B4-BE49-F238E27FC236}">
              <a16:creationId xmlns:a16="http://schemas.microsoft.com/office/drawing/2014/main" id="{00000000-0008-0000-0C00-00003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2" name="CasellaDiTesto 51">
          <a:extLst>
            <a:ext uri="{FF2B5EF4-FFF2-40B4-BE49-F238E27FC236}">
              <a16:creationId xmlns:a16="http://schemas.microsoft.com/office/drawing/2014/main" id="{00000000-0008-0000-0C00-00003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38097</xdr:rowOff>
    </xdr:from>
    <xdr:to>
      <xdr:col>8</xdr:col>
      <xdr:colOff>381000</xdr:colOff>
      <xdr:row>109</xdr:row>
      <xdr:rowOff>38100</xdr:rowOff>
    </xdr:to>
    <xdr:sp macro="" textlink="">
      <xdr:nvSpPr>
        <xdr:cNvPr id="54" name="CasellaDiTesto 53">
          <a:extLst>
            <a:ext uri="{FF2B5EF4-FFF2-40B4-BE49-F238E27FC236}">
              <a16:creationId xmlns:a16="http://schemas.microsoft.com/office/drawing/2014/main" id="{00000000-0008-0000-0C00-000036000000}"/>
            </a:ext>
          </a:extLst>
        </xdr:cNvPr>
        <xdr:cNvSpPr txBox="1"/>
      </xdr:nvSpPr>
      <xdr:spPr>
        <a:xfrm>
          <a:off x="47625" y="380997"/>
          <a:ext cx="5153025" cy="17611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ANCHE OGGI E PROBABILMENTE ANCHE LA PROSSIMA SETTIMANA....</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COME CONTRO IL SALVATERRA SERVE VOGLIA DI VINCERE. MASSIMO RISPETTO AI NOSTRI AVVERSARI DI OGGI...VENGONO DA UNA SCONFITTA AD ARCETO E QUINDI SARANNO BELLI INCAZZATI, LOTTERANNO SU OGNI PALLA....E VOGLIONO RESTITUIRCI LE 4 PERE DELL'ANDATA. LOTTIAMO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A COSA DOBBIAMO STARE ATTENTI OGGI:</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CI CAPITANO.... BE' VANNO ELIMINATI. MAI SPEGNERE LA LUCE.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FORMAZIONE. </a:t>
          </a:r>
        </a:p>
        <a:p>
          <a:r>
            <a:rPr lang="it-IT" sz="1100" cap="small" baseline="0">
              <a:solidFill>
                <a:schemeClr val="dk1"/>
              </a:solidFill>
              <a:latin typeface="+mn-lt"/>
              <a:ea typeface="+mn-ea"/>
              <a:cs typeface="+mn-cs"/>
            </a:rPr>
            <a:t>- DAI TERZINI OGGI VOGLIO MASSIMA ATTENZIONE  IN FASE DIFENSIVA E SE POSSIBILE DI SPINTA: ABI E FRANZ, CAMPO PIU' CORTO, SE POSSIBILE ARRIVIAMO IN FONDO E PALLA IN MEZZO.</a:t>
          </a:r>
        </a:p>
        <a:p>
          <a:r>
            <a:rPr lang="it-IT" sz="1100" cap="small" baseline="0">
              <a:solidFill>
                <a:schemeClr val="dk1"/>
              </a:solidFill>
              <a:latin typeface="+mn-lt"/>
              <a:ea typeface="+mn-ea"/>
              <a:cs typeface="+mn-cs"/>
            </a:rPr>
            <a:t>- DISTANZE FRA I REPARTI COME SEMPRE...CAMI DIFESA ALTA, NON STIAMO SCHIACCIATI, CERCHIAMO DI FARGLI CAPIRE DA SUBITO CHI SIAMO E COSA CAZZO SIAMO VENUTI A FARE QUI: SIAMO VENUTI A VINCERE RAGA. ENTRIAMO IN CAMPO CON IL CHIODO FISSO...3 PUNTI OGGI. VI VOGLIO CAZZUTI E PRONTI ALLA BATTAGLIA. </a:t>
          </a:r>
        </a:p>
        <a:p>
          <a:r>
            <a:rPr lang="it-IT" sz="1100" cap="small" baseline="0">
              <a:solidFill>
                <a:schemeClr val="dk1"/>
              </a:solidFill>
              <a:latin typeface="+mn-lt"/>
              <a:ea typeface="+mn-ea"/>
              <a:cs typeface="+mn-cs"/>
            </a:rPr>
            <a:t>- QUESTO CAMPO E' PICCOLO, NON E' COME GIOCARE DA NOI... MUOVIAMOCI COMUNQUE INSIEME: GUARDIAMOCI SEMPRE ATTORNO E NON LASCIAMO SGUARNITA LA RETROGUARDIA.</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DI GIOCARE COMPATTI E DI SEGUIRE</a:t>
          </a:r>
          <a:r>
            <a:rPr lang="it-IT" sz="1100" cap="small" baseline="0">
              <a:solidFill>
                <a:schemeClr val="dk1"/>
              </a:solidFill>
              <a:latin typeface="+mn-lt"/>
              <a:ea typeface="+mn-ea"/>
              <a:cs typeface="+mn-cs"/>
            </a:rPr>
            <a:t> QUELLO CHE DICE CAMI CHE RIENTRA AL CENTRO.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CAMI</a:t>
          </a:r>
          <a:r>
            <a:rPr lang="it-IT" sz="1100" cap="small">
              <a:solidFill>
                <a:schemeClr val="dk1"/>
              </a:solidFill>
              <a:latin typeface="+mn-lt"/>
              <a:ea typeface="+mn-ea"/>
              <a:cs typeface="+mn-cs"/>
            </a:rPr>
            <a:t> TU TI STACCHI UN PO’ DIETRO E COMANDI TU. CAMI PRECISO IN FASE DI DISIMPEGNO E VELOCE NEL GIRO PALLA. SEI AL RIENTRO DAL PRIMO MINUTO, NIENTE RISCHI</a:t>
          </a:r>
          <a:r>
            <a:rPr lang="it-IT" sz="1100" cap="small" baseline="0">
              <a:solidFill>
                <a:schemeClr val="dk1"/>
              </a:solidFill>
              <a:latin typeface="+mn-lt"/>
              <a:ea typeface="+mn-ea"/>
              <a:cs typeface="+mn-cs"/>
            </a:rPr>
            <a:t> A MARCMAND!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ATTACCANTI</a:t>
          </a:r>
          <a:r>
            <a:rPr lang="it-IT" sz="1100" b="1" cap="small" baseline="0">
              <a:solidFill>
                <a:schemeClr val="dk1"/>
              </a:solidFill>
              <a:latin typeface="+mn-lt"/>
              <a:ea typeface="+mn-ea"/>
              <a:cs typeface="+mn-cs"/>
            </a:rPr>
            <a:t> NON INDIETREGGIAMO TROPPO </a:t>
          </a:r>
          <a:r>
            <a:rPr lang="it-IT" sz="1100" cap="small" baseline="0">
              <a:solidFill>
                <a:schemeClr val="dk1"/>
              </a:solidFill>
              <a:latin typeface="+mn-lt"/>
              <a:ea typeface="+mn-ea"/>
              <a:cs typeface="+mn-cs"/>
            </a:rPr>
            <a:t>, </a:t>
          </a:r>
          <a:r>
            <a:rPr lang="it-IT" sz="1100" b="0" cap="small">
              <a:solidFill>
                <a:schemeClr val="dk1"/>
              </a:solidFill>
              <a:latin typeface="+mn-lt"/>
              <a:ea typeface="+mn-ea"/>
              <a:cs typeface="+mn-cs"/>
            </a:rPr>
            <a:t>MUOVIAMOCI DA SQUADRA</a:t>
          </a:r>
          <a:r>
            <a:rPr lang="it-IT" sz="1100" b="1" cap="small">
              <a:solidFill>
                <a:schemeClr val="dk1"/>
              </a:solidFill>
              <a:latin typeface="+mn-lt"/>
              <a:ea typeface="+mn-ea"/>
              <a:cs typeface="+mn-cs"/>
            </a:rPr>
            <a:t>.</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LE ULTIME PARTITE ABBIAMO MESSO PALLE IN MEZZO, 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STATALE QUANDO SERVE.  NO FALLI STUPIDI. ZERO PROTESTE. HANNO UN BUONISSIMO ATTACCO QUESTI QUI. OCCHI APERTI.</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PARTIAMO CON ARIA IN CABINA DI REGIA CON BULGA E  GUERRO INTERNI.</a:t>
          </a:r>
          <a:r>
            <a:rPr lang="it-IT" sz="1100" cap="small" baseline="0">
              <a:solidFill>
                <a:schemeClr val="dk1"/>
              </a:solidFill>
              <a:latin typeface="+mn-lt"/>
              <a:ea typeface="+mn-ea"/>
              <a:cs typeface="+mn-cs"/>
            </a:rPr>
            <a:t> ARIA </a:t>
          </a:r>
          <a:r>
            <a:rPr lang="it-IT" sz="1100" b="1" cap="small" baseline="0">
              <a:solidFill>
                <a:schemeClr val="dk1"/>
              </a:solidFill>
              <a:latin typeface="+mn-lt"/>
              <a:ea typeface="+mn-ea"/>
              <a:cs typeface="+mn-cs"/>
            </a:rPr>
            <a:t>MUOVITI  IN ORIZZONTALE E NON IN VERTICALE. SE NON RESTIAMO IN POSIZIONE TUTTA LA SQUADRA NE RISENTE. SEI TU CHE DETTI I TEMPI.</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QUELLO CHE VOGLIO DAL CENTRALE E' PALLA POCO IN MEZZO</a:t>
          </a:r>
          <a:r>
            <a:rPr lang="it-IT" sz="1100" b="1" cap="small" baseline="0">
              <a:solidFill>
                <a:schemeClr val="dk1"/>
              </a:solidFill>
              <a:latin typeface="+mn-lt"/>
              <a:ea typeface="+mn-ea"/>
              <a:cs typeface="+mn-cs"/>
            </a:rPr>
            <a:t> AI PIEDI</a:t>
          </a:r>
          <a:r>
            <a:rPr lang="it-IT" sz="1100" cap="small" baseline="0">
              <a:solidFill>
                <a:schemeClr val="dk1"/>
              </a:solidFill>
              <a:latin typeface="+mn-lt"/>
              <a:ea typeface="+mn-ea"/>
              <a:cs typeface="+mn-cs"/>
            </a:rPr>
            <a:t>, LA GIOCATA LA VOGLIO POSSIBILMENTE VELOCE , QUINDI </a:t>
          </a:r>
          <a:r>
            <a:rPr lang="it-IT" sz="1100" b="1" cap="small" baseline="0">
              <a:solidFill>
                <a:schemeClr val="dk1"/>
              </a:solidFill>
              <a:latin typeface="+mn-lt"/>
              <a:ea typeface="+mn-ea"/>
              <a:cs typeface="+mn-cs"/>
            </a:rPr>
            <a:t>DEVI ESSERE LESTO NEL CAPIRE COSA FARE.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COME LE ULTIME VOLTE, TI VOGLIO DINAMICO. DA TE VOGLIO POSSIBILMENTE DUE COSE: CI SERVE L'ULTIMO PASSAGGIO, L'IMBECCATA PER LE PUNTE, IL TIRO. ULTIMAMENTE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a:t>
          </a:r>
          <a:r>
            <a:rPr lang="it-IT" sz="1100" cap="small" baseline="0">
              <a:solidFill>
                <a:schemeClr val="dk1"/>
              </a:solidFill>
              <a:latin typeface="+mn-lt"/>
              <a:ea typeface="+mn-ea"/>
              <a:cs typeface="+mn-cs"/>
            </a:rPr>
            <a:t> I </a:t>
          </a:r>
          <a:r>
            <a:rPr lang="it-IT" sz="1100" cap="small">
              <a:solidFill>
                <a:schemeClr val="dk1"/>
              </a:solidFill>
              <a:latin typeface="+mn-lt"/>
              <a:ea typeface="+mn-ea"/>
              <a:cs typeface="+mn-cs"/>
            </a:rPr>
            <a:t>PALLONI ARRIVANO</a:t>
          </a:r>
          <a:r>
            <a:rPr lang="it-IT" sz="1100" cap="small" baseline="0">
              <a:solidFill>
                <a:schemeClr val="dk1"/>
              </a:solidFill>
              <a:latin typeface="+mn-lt"/>
              <a:ea typeface="+mn-ea"/>
              <a:cs typeface="+mn-cs"/>
            </a:rPr>
            <a:t> DOBBIAMO ESSERE CINICI E SFRUTTARLI MEGLIO: LORO HANNO UNA DELLE PEGGIORI DEFESE QUINDI LE OCCASIONI LE AVREMO. BISOGNA SFRUTTARLE OK?? </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b="1"/>
            <a:t>RIGORI:  </a:t>
          </a:r>
          <a:r>
            <a:rPr lang="it-IT" sz="1100"/>
            <a:t>PAOLO/GIMMI.  </a:t>
          </a:r>
        </a:p>
        <a:p>
          <a:r>
            <a:rPr lang="it-IT" sz="1100" b="1"/>
            <a:t>PUNIZIONI:</a:t>
          </a:r>
          <a:r>
            <a:rPr lang="it-IT" sz="1100" b="1" baseline="0"/>
            <a:t>  </a:t>
          </a:r>
          <a:r>
            <a:rPr lang="it-IT" sz="1100" baseline="0"/>
            <a:t>PAOLO/VENTU/GIMMI</a:t>
          </a:r>
          <a:endParaRPr lang="it-IT" sz="1100"/>
        </a:p>
        <a:p>
          <a:r>
            <a:rPr lang="it-IT" sz="1100" b="1"/>
            <a:t>DIFFIDATI:</a:t>
          </a:r>
          <a:r>
            <a:rPr lang="it-IT" sz="1100"/>
            <a:t> </a:t>
          </a:r>
          <a:r>
            <a:rPr lang="it-IT" sz="1100" b="1"/>
            <a:t> </a:t>
          </a:r>
          <a:r>
            <a:rPr lang="it-IT" sz="1100" b="0"/>
            <a:t>E' UN PERIODO IN CUI SIAMO CONTATI, LO SAREMO ANCORA DI PIU' VENERDI' DATO CHE MANCHERANNO</a:t>
          </a:r>
          <a:r>
            <a:rPr lang="it-IT" sz="1100" b="0" baseline="0"/>
            <a:t> MAURI E VENTU. </a:t>
          </a:r>
          <a:r>
            <a:rPr lang="it-IT" sz="1100" b="0"/>
            <a:t>CHIEDO PERTANTO A CHI E' IN DIFFIDA DI</a:t>
          </a:r>
          <a:r>
            <a:rPr lang="it-IT" sz="1100" b="0" baseline="0"/>
            <a:t> STARE ATTENTO, NEI LIMITI DELLE SITUAZIONI DI GIOCO. PERDERE PEZZI ADESSO. </a:t>
          </a:r>
          <a:r>
            <a:rPr lang="it-IT" sz="1100" b="0"/>
            <a:t>GUERRO </a:t>
          </a:r>
          <a:r>
            <a:rPr lang="it-IT" sz="1100" b="1"/>
            <a:t>- FRANZ </a:t>
          </a:r>
          <a:r>
            <a:rPr lang="it-IT" sz="1100" b="0"/>
            <a:t>- BORGHI</a:t>
          </a:r>
          <a:r>
            <a:rPr lang="it-IT" sz="1100" b="1"/>
            <a:t> - GIMMI</a:t>
          </a:r>
        </a:p>
      </xdr:txBody>
    </xdr:sp>
    <xdr:clientData/>
  </xdr:twoCellAnchor>
  <xdr:twoCellAnchor>
    <xdr:from>
      <xdr:col>0</xdr:col>
      <xdr:colOff>47625</xdr:colOff>
      <xdr:row>2</xdr:row>
      <xdr:rowOff>38098</xdr:rowOff>
    </xdr:from>
    <xdr:to>
      <xdr:col>8</xdr:col>
      <xdr:colOff>381000</xdr:colOff>
      <xdr:row>103</xdr:row>
      <xdr:rowOff>85725</xdr:rowOff>
    </xdr:to>
    <xdr:sp macro="" textlink="">
      <xdr:nvSpPr>
        <xdr:cNvPr id="55" name="CasellaDiTesto 54">
          <a:extLst>
            <a:ext uri="{FF2B5EF4-FFF2-40B4-BE49-F238E27FC236}">
              <a16:creationId xmlns:a16="http://schemas.microsoft.com/office/drawing/2014/main" id="{00000000-0008-0000-0C00-000037000000}"/>
            </a:ext>
          </a:extLst>
        </xdr:cNvPr>
        <xdr:cNvSpPr txBox="1"/>
      </xdr:nvSpPr>
      <xdr:spPr>
        <a:xfrm>
          <a:off x="47625" y="380998"/>
          <a:ext cx="5153025" cy="166878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t>
          </a:r>
        </a:p>
        <a:p>
          <a:r>
            <a:rPr lang="it-IT" sz="1100" b="1" cap="small" baseline="0">
              <a:solidFill>
                <a:schemeClr val="dk1"/>
              </a:solidFill>
              <a:latin typeface="+mn-lt"/>
              <a:ea typeface="+mn-ea"/>
              <a:cs typeface="+mn-cs"/>
            </a:rPr>
            <a:t>STASERA DOBBIAMO USARE LA TESTA: ABBIAMO DUE RISULTATI SU TRE A DISPOSIZIONE PER ARRIVARE PRIMI. DIMOSTRIAMO DI SAPER AFFRONTARE L'IMPEGNO CON INTELLIGENZA.</a:t>
          </a:r>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IL NOSTRO DESTINO CE LO DECIDIAMO NOI OGGI SUL CAMPO. BASTA UN PAREGGIO PER GIOCARE I QUARTI DI FINALE IN CASA PARTITA SECCA. SIGNIFICHEREBBE UN ENORME VANTAGGIO, PER APPRODARE ALLE SEMIFINALI REGIONALI, TRAGUARDO STORICO PER I SUTURA.</a:t>
          </a:r>
        </a:p>
        <a:p>
          <a:r>
            <a:rPr lang="it-IT" sz="1100" cap="small" baseline="0">
              <a:solidFill>
                <a:schemeClr val="dk1"/>
              </a:solidFill>
              <a:latin typeface="+mn-lt"/>
              <a:ea typeface="+mn-ea"/>
              <a:cs typeface="+mn-cs"/>
            </a:rPr>
            <a:t>- IN GENERALE OGGI VOGLIO MASSIMA ATTENZIONE, SOPRATTUTTO DIFENSIVA. LORO DAVANTI HANNO DELLE PUNTE VELOCI PERCIO' IN MEZZO GIOCHIAMO CON BREV + MAURI. A DESTRA BORGHINO E A SINISTRA ABI.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 CERCHIAMO DI TENERE RITMI BASSI, QUINDI PROVIAMO A GESTIRE NOI IL PALLONE.</a:t>
          </a:r>
        </a:p>
        <a:p>
          <a:r>
            <a:rPr lang="it-IT" sz="1100" cap="small" baseline="0">
              <a:solidFill>
                <a:schemeClr val="dk1"/>
              </a:solidFill>
              <a:latin typeface="+mn-lt"/>
              <a:ea typeface="+mn-ea"/>
              <a:cs typeface="+mn-cs"/>
            </a:rPr>
            <a:t>- GIRO PALLA OGGI SARA' FONDAMENTALE, COSI' COME LE RIPARTENZE: ALL'ANDATA LI ABBIAMO CASTIGATI TRE VOLTE IN CONTROPIEDE. PERCIO' VERTICALIZZAZIONE RAPIDA PER LE PUNTE. DIETRO SONO VULNERABILI.</a:t>
          </a:r>
          <a:endParaRPr lang="it-IT" sz="1100" cap="small">
            <a:solidFill>
              <a:schemeClr val="dk1"/>
            </a:solidFill>
            <a:latin typeface="+mn-lt"/>
            <a:ea typeface="+mn-ea"/>
            <a:cs typeface="+mn-cs"/>
          </a:endParaRP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 VE LO DIRO' FINO ALLO SFINIMENTO.</a:t>
          </a:r>
        </a:p>
        <a:p>
          <a:r>
            <a:rPr lang="it-IT" sz="1100" cap="small" baseline="0">
              <a:solidFill>
                <a:schemeClr val="dk1"/>
              </a:solidFill>
              <a:latin typeface="+mn-lt"/>
              <a:ea typeface="+mn-ea"/>
              <a:cs typeface="+mn-cs"/>
            </a:rPr>
            <a:t>- GESTIONE DELLE FASI DI GIOCO. SIAMO LUCIDI OGGI PIU' CHE MAI. LA PARTITA E' LUNGA, USIAMO LA TESTA : PRENDIAMOCI SEMPRE IL NOSTRO TEMPO SULLE RIMESSE LATERALI E LE PUNIZIONI, GESTIAMO LA PALLA. NON ANDIAMO SEMPRE COL TURBO ATTACCATO. </a:t>
          </a:r>
        </a:p>
        <a:p>
          <a:r>
            <a:rPr lang="it-IT" sz="1100" cap="small" baseline="0">
              <a:solidFill>
                <a:schemeClr val="dk1"/>
              </a:solidFill>
              <a:latin typeface="+mn-lt"/>
              <a:ea typeface="+mn-ea"/>
              <a:cs typeface="+mn-cs"/>
            </a:rPr>
            <a:t>- ABITUIAMOCI A CASCARE SE TOCCATI, DIFENDIAMO PALLA E FACCIAMO RESPIRARE DIETRO LA RETROGUARDIA. VENTU LA DAVANTI C'E' DA DARE TUTTO STASERA OK?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BREVO.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MARCATORE, BREVO</a:t>
          </a:r>
          <a:r>
            <a:rPr lang="it-IT" sz="1100" cap="small">
              <a:solidFill>
                <a:schemeClr val="dk1"/>
              </a:solidFill>
              <a:latin typeface="+mn-lt"/>
              <a:ea typeface="+mn-ea"/>
              <a:cs typeface="+mn-cs"/>
            </a:rPr>
            <a:t> TU TI STACCHI UN PO’ DIETRO E COMANDI TU. TENIAMO LA SQUADRA CORTA. CERCHIAMO DI  DIFENDERE NON TROPPO BASSI, ALMENO 10 METRI FUORI DALL'AREA,</a:t>
          </a:r>
          <a:r>
            <a:rPr lang="it-IT" sz="1100" cap="small" baseline="0">
              <a:solidFill>
                <a:schemeClr val="dk1"/>
              </a:solidFill>
              <a:latin typeface="+mn-lt"/>
              <a:ea typeface="+mn-ea"/>
              <a:cs typeface="+mn-cs"/>
            </a:rPr>
            <a:t> SE NO RISCHIAMO DI SCHIACCIARCI TROPPO, COME SUCCESSO ALL'ANDATA. </a:t>
          </a:r>
          <a:r>
            <a:rPr lang="it-IT" sz="1100" cap="small">
              <a:solidFill>
                <a:schemeClr val="dk1"/>
              </a:solidFill>
              <a:latin typeface="+mn-lt"/>
              <a:ea typeface="+mn-ea"/>
              <a:cs typeface="+mn-cs"/>
            </a:rPr>
            <a:t>SALIAMO</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E </a:t>
          </a:r>
          <a:r>
            <a:rPr lang="it-IT" sz="1100" b="1" cap="small">
              <a:solidFill>
                <a:schemeClr val="dk1"/>
              </a:solidFill>
              <a:latin typeface="+mn-lt"/>
              <a:ea typeface="+mn-ea"/>
              <a:cs typeface="+mn-cs"/>
            </a:rPr>
            <a:t>TENEIAMO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COME SEMPRE</a:t>
          </a:r>
          <a:r>
            <a:rPr lang="it-IT" sz="1100" b="1" cap="small" baseline="0">
              <a:solidFill>
                <a:schemeClr val="dk1"/>
              </a:solidFill>
              <a:latin typeface="+mn-lt"/>
              <a:ea typeface="+mn-ea"/>
              <a:cs typeface="+mn-cs"/>
            </a:rPr>
            <a:t> </a:t>
          </a:r>
          <a:r>
            <a:rPr lang="it-IT" sz="1100" b="1" cap="small">
              <a:solidFill>
                <a:schemeClr val="dk1"/>
              </a:solidFill>
              <a:latin typeface="+mn-lt"/>
              <a:ea typeface="+mn-ea"/>
              <a:cs typeface="+mn-cs"/>
            </a:rPr>
            <a:t>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LORO HANNO IL BIONDO ALTO CHE GIOCA IN DIFESA CHE DI TESTA E''</a:t>
          </a:r>
          <a:r>
            <a:rPr lang="it-IT" sz="1100" b="0" cap="small" baseline="0">
              <a:solidFill>
                <a:schemeClr val="dk1"/>
              </a:solidFill>
              <a:latin typeface="+mn-lt"/>
              <a:ea typeface="+mn-ea"/>
              <a:cs typeface="+mn-cs"/>
            </a:rPr>
            <a:t> STATO MOLTO PERICOLOSO ALL'ANDATA: PAOLO QUELLO LO VAI A PRENDERE TU. </a:t>
          </a:r>
          <a:r>
            <a:rPr lang="it-IT" sz="1100" b="0" cap="small">
              <a:solidFill>
                <a:schemeClr val="dk1"/>
              </a:solidFill>
              <a:latin typeface="+mn-lt"/>
              <a:ea typeface="+mn-ea"/>
              <a:cs typeface="+mn-cs"/>
            </a:rPr>
            <a:t>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a:t>
          </a:r>
          <a:r>
            <a:rPr lang="it-IT" sz="1100" b="1" cap="small">
              <a:solidFill>
                <a:schemeClr val="dk1"/>
              </a:solidFill>
              <a:latin typeface="+mn-lt"/>
              <a:ea typeface="+mn-ea"/>
              <a:cs typeface="+mn-cs"/>
            </a:rPr>
            <a:t>NO FALLI STUPIDI</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ZERO PROTESTE.</a:t>
          </a:r>
        </a:p>
        <a:p>
          <a:r>
            <a:rPr lang="it-IT" sz="1100" b="1"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DOBBIAMO TUTTI DARE QUALCOSA IN PIU'.  SERVE LA GRINTA DEL GUERRO DELL'ULTIMA PARTITA. VITTO COME SEMPRE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DINAMISMO</a:t>
          </a:r>
          <a:r>
            <a:rPr lang="it-IT" sz="1100" cap="small" baseline="0">
              <a:solidFill>
                <a:schemeClr val="dk1"/>
              </a:solidFill>
              <a:latin typeface="+mn-lt"/>
              <a:ea typeface="+mn-ea"/>
              <a:cs typeface="+mn-cs"/>
            </a:rPr>
            <a:t> E VELOCITA' DI GIOCATA SE C'E' LA POSSIBILITA'. SE NO PROVIAMO A FARE POSSESSO PALLA. </a:t>
          </a:r>
          <a:r>
            <a:rPr lang="it-IT" sz="1100" cap="small">
              <a:solidFill>
                <a:schemeClr val="dk1"/>
              </a:solidFill>
              <a:latin typeface="+mn-lt"/>
              <a:ea typeface="+mn-ea"/>
              <a:cs typeface="+mn-cs"/>
            </a:rPr>
            <a:t> SE C'E' LA</a:t>
          </a:r>
          <a:r>
            <a:rPr lang="it-IT" sz="1100" cap="small" baseline="0">
              <a:solidFill>
                <a:schemeClr val="dk1"/>
              </a:solidFill>
              <a:latin typeface="+mn-lt"/>
              <a:ea typeface="+mn-ea"/>
              <a:cs typeface="+mn-cs"/>
            </a:rPr>
            <a:t> POSSIBILITA' DI RIPARTIRE VELOCE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RAPIDO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O ALTRIMENTI </a:t>
          </a:r>
          <a:r>
            <a:rPr lang="it-IT" sz="1100" cap="small">
              <a:solidFill>
                <a:schemeClr val="dk1"/>
              </a:solidFill>
              <a:latin typeface="+mn-lt"/>
              <a:ea typeface="+mn-ea"/>
              <a:cs typeface="+mn-cs"/>
            </a:rPr>
            <a:t>LA VERTICALIZZAZIONE PER LE PUNTE: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endParaRPr lang="it-IT" sz="1100" cap="small">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COMUNQUE VADA NON PERDIAMO LA TESTA.</a:t>
          </a:r>
          <a:r>
            <a:rPr lang="it-IT" sz="1100" cap="small" baseline="0">
              <a:solidFill>
                <a:schemeClr val="dk1"/>
              </a:solidFill>
              <a:latin typeface="+mn-lt"/>
              <a:ea typeface="+mn-ea"/>
              <a:cs typeface="+mn-cs"/>
            </a:rPr>
            <a:t> ABBIAMO I QUARTI DI FINALE DA GIOCARE, QUINDI I</a:t>
          </a:r>
          <a:r>
            <a:rPr lang="it-IT" sz="1100" cap="small">
              <a:solidFill>
                <a:schemeClr val="dk1"/>
              </a:solidFill>
              <a:latin typeface="+mn-lt"/>
              <a:ea typeface="+mn-ea"/>
              <a:cs typeface="+mn-cs"/>
            </a:rPr>
            <a:t> </a:t>
          </a:r>
          <a:r>
            <a:rPr lang="it-IT" sz="1100">
              <a:solidFill>
                <a:schemeClr val="dk1"/>
              </a:solidFill>
              <a:latin typeface="+mn-lt"/>
              <a:ea typeface="+mn-ea"/>
              <a:cs typeface="+mn-cs"/>
            </a:rPr>
            <a:t>DIFFIDATI ZERO PROTESTE</a:t>
          </a:r>
          <a:r>
            <a:rPr lang="it-IT" sz="1100" baseline="0">
              <a:solidFill>
                <a:schemeClr val="dk1"/>
              </a:solidFill>
              <a:latin typeface="+mn-lt"/>
              <a:ea typeface="+mn-ea"/>
              <a:cs typeface="+mn-cs"/>
            </a:rPr>
            <a:t> O AMMONIZIONI STUPIDE</a:t>
          </a:r>
          <a:r>
            <a:rPr lang="it-IT" sz="1100">
              <a:solidFill>
                <a:schemeClr val="dk1"/>
              </a:solidFill>
              <a:latin typeface="+mn-lt"/>
              <a:ea typeface="+mn-ea"/>
              <a:cs typeface="+mn-cs"/>
            </a:rPr>
            <a:t>: </a:t>
          </a:r>
          <a:r>
            <a:rPr lang="it-IT" sz="1100" b="1">
              <a:solidFill>
                <a:schemeClr val="dk1"/>
              </a:solidFill>
              <a:latin typeface="+mn-lt"/>
              <a:ea typeface="+mn-ea"/>
              <a:cs typeface="+mn-cs"/>
            </a:rPr>
            <a:t>PAOLO -  BULGA - ABI -VITTO </a:t>
          </a:r>
          <a:r>
            <a:rPr lang="it-IT" sz="1100">
              <a:solidFill>
                <a:schemeClr val="dk1"/>
              </a:solidFill>
              <a:latin typeface="+mn-lt"/>
              <a:ea typeface="+mn-ea"/>
              <a:cs typeface="+mn-cs"/>
            </a:rPr>
            <a:t>- ENRI - </a:t>
          </a:r>
          <a:r>
            <a:rPr lang="it-IT" sz="1100" b="0">
              <a:solidFill>
                <a:schemeClr val="dk1"/>
              </a:solidFill>
              <a:latin typeface="+mn-lt"/>
              <a:ea typeface="+mn-ea"/>
              <a:cs typeface="+mn-cs"/>
            </a:rPr>
            <a:t>ROBBI </a:t>
          </a:r>
          <a:endParaRPr lang="it-IT" sz="1100">
            <a:solidFill>
              <a:schemeClr val="dk1"/>
            </a:solidFill>
            <a:latin typeface="+mn-lt"/>
            <a:ea typeface="+mn-ea"/>
            <a:cs typeface="+mn-cs"/>
          </a:endParaRPr>
        </a:p>
        <a:p>
          <a:endParaRPr lang="it-IT" sz="1100" cap="small">
            <a:solidFill>
              <a:schemeClr val="dk1"/>
            </a:solidFill>
            <a:latin typeface="+mn-lt"/>
            <a:ea typeface="+mn-ea"/>
            <a:cs typeface="+mn-cs"/>
          </a:endParaRPr>
        </a:p>
        <a:p>
          <a:r>
            <a:rPr lang="it-IT" sz="1100"/>
            <a:t>RIGORI:  PAOLO.  </a:t>
          </a:r>
        </a:p>
        <a:p>
          <a:r>
            <a:rPr lang="it-IT" sz="1100"/>
            <a:t>PUNIZIONI:</a:t>
          </a:r>
          <a:r>
            <a:rPr lang="it-IT" sz="1100" baseline="0"/>
            <a:t> </a:t>
          </a:r>
          <a:r>
            <a:rPr lang="it-IT" sz="1100"/>
            <a:t>PAOLO.</a:t>
          </a:r>
        </a:p>
      </xdr:txBody>
    </xdr:sp>
    <xdr:clientData/>
  </xdr:twoCellAnchor>
  <xdr:twoCellAnchor>
    <xdr:from>
      <xdr:col>0</xdr:col>
      <xdr:colOff>47625</xdr:colOff>
      <xdr:row>2</xdr:row>
      <xdr:rowOff>38098</xdr:rowOff>
    </xdr:from>
    <xdr:to>
      <xdr:col>8</xdr:col>
      <xdr:colOff>381000</xdr:colOff>
      <xdr:row>96</xdr:row>
      <xdr:rowOff>95250</xdr:rowOff>
    </xdr:to>
    <xdr:sp macro="" textlink="">
      <xdr:nvSpPr>
        <xdr:cNvPr id="56" name="CasellaDiTesto 55">
          <a:extLst>
            <a:ext uri="{FF2B5EF4-FFF2-40B4-BE49-F238E27FC236}">
              <a16:creationId xmlns:a16="http://schemas.microsoft.com/office/drawing/2014/main" id="{00000000-0008-0000-0C00-000038000000}"/>
            </a:ext>
          </a:extLst>
        </xdr:cNvPr>
        <xdr:cNvSpPr txBox="1"/>
      </xdr:nvSpPr>
      <xdr:spPr>
        <a:xfrm>
          <a:off x="47625" y="380998"/>
          <a:ext cx="5153025" cy="155638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a:t>
          </a:r>
          <a:r>
            <a:rPr lang="it-IT" sz="1100" b="1" cap="small">
              <a:solidFill>
                <a:schemeClr val="dk1"/>
              </a:solidFill>
              <a:latin typeface="+mn-lt"/>
              <a:ea typeface="+mn-ea"/>
              <a:cs typeface="+mn-cs"/>
            </a:rPr>
            <a:t>VE LO RIPETERO' SEMPRE.</a:t>
          </a:r>
          <a:r>
            <a:rPr lang="it-IT" sz="1100" b="1" cap="small" baseline="0">
              <a:solidFill>
                <a:schemeClr val="dk1"/>
              </a:solidFill>
              <a:latin typeface="+mn-lt"/>
              <a:ea typeface="+mn-ea"/>
              <a:cs typeface="+mn-cs"/>
            </a:rPr>
            <a:t> </a:t>
          </a:r>
          <a:r>
            <a:rPr lang="it-IT" sz="1100" cap="small">
              <a:solidFill>
                <a:schemeClr val="dk1"/>
              </a:solidFill>
              <a:latin typeface="+mn-lt"/>
              <a:ea typeface="+mn-ea"/>
              <a:cs typeface="+mn-cs"/>
            </a:rPr>
            <a:t>GIA’ DAL RISCALDAMENTO </a:t>
          </a:r>
          <a:r>
            <a:rPr lang="it-IT" sz="1100" b="0" cap="small">
              <a:solidFill>
                <a:schemeClr val="dk1"/>
              </a:solidFill>
              <a:latin typeface="+mn-lt"/>
              <a:ea typeface="+mn-ea"/>
              <a:cs typeface="+mn-cs"/>
            </a:rPr>
            <a:t>APPROCCIO </a:t>
          </a:r>
          <a:r>
            <a:rPr lang="it-IT" sz="1100" cap="small">
              <a:solidFill>
                <a:schemeClr val="dk1"/>
              </a:solidFill>
              <a:latin typeface="+mn-lt"/>
              <a:ea typeface="+mn-ea"/>
              <a:cs typeface="+mn-cs"/>
            </a:rPr>
            <a:t>CORRETTO ALLA PARTITA. </a:t>
          </a:r>
          <a:r>
            <a:rPr lang="it-IT" sz="1100" cap="small" baseline="0">
              <a:solidFill>
                <a:schemeClr val="dk1"/>
              </a:solidFill>
              <a:latin typeface="+mn-lt"/>
              <a:ea typeface="+mn-ea"/>
              <a:cs typeface="+mn-cs"/>
            </a:rPr>
            <a:t>QUELLO CHE CI FREGA E' STACCARE LA SPINA, ANCHE  GIOVEDI' ABBIAMO PRESO GOL DOPO 3 MINUTI DAL RIENTRO IN CAMPO. NON E' UN CASO. </a:t>
          </a:r>
          <a:r>
            <a:rPr lang="it-IT" sz="1100" b="1" cap="small" baseline="0">
              <a:solidFill>
                <a:schemeClr val="dk1"/>
              </a:solidFill>
              <a:latin typeface="+mn-lt"/>
              <a:ea typeface="+mn-ea"/>
              <a:cs typeface="+mn-cs"/>
            </a:rPr>
            <a:t>STASERA E' UNA TAPPA FONDAMENTALE DELLA STAGIONE, SIAMO A 14 PUNTI DALLA PRIMA CON 4 PARTITE IN MENO...VUOL DIRE CHE POTENZIALMENTE SIAMO A MENO 2 SE LE VINCIAMO TUTTE. </a:t>
          </a:r>
          <a:r>
            <a:rPr lang="it-IT" sz="1100" cap="small" baseline="0">
              <a:solidFill>
                <a:schemeClr val="dk1"/>
              </a:solidFill>
              <a:latin typeface="+mn-lt"/>
              <a:ea typeface="+mn-ea"/>
              <a:cs typeface="+mn-cs"/>
            </a:rPr>
            <a:t> </a:t>
          </a:r>
        </a:p>
        <a:p>
          <a:r>
            <a:rPr lang="it-IT" sz="1100" cap="small" baseline="0">
              <a:solidFill>
                <a:schemeClr val="dk1"/>
              </a:solidFill>
              <a:latin typeface="+mn-lt"/>
              <a:ea typeface="+mn-ea"/>
              <a:cs typeface="+mn-cs"/>
            </a:rPr>
            <a:t>BISOGNA CHE ACCELERIAMO RAGA. A PARTIRE DA OGGI.</a:t>
          </a:r>
        </a:p>
        <a:p>
          <a:r>
            <a:rPr lang="it-IT" sz="1100" cap="small" baseline="0">
              <a:solidFill>
                <a:schemeClr val="dk1"/>
              </a:solidFill>
              <a:latin typeface="+mn-lt"/>
              <a:ea typeface="+mn-ea"/>
              <a:cs typeface="+mn-cs"/>
            </a:rPr>
            <a:t>- DAI TERZINI OGGI VOGLIO ATTENZIONE IN FASE DIFENSIVA. SE SPINGONO DEVONO AVERE LA FORZA DI RIENTRARE, ALTRIMENTI PREFERISCO UNA DISCESA IN MENO E UNA COPERTURA IN PIU'. LORO DAVANTI HANNO DUE PUNTE VELOCI.</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FONDAMENTALE.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APPROCCIO ALL'INIZIO DEI DUE TEMPI</a:t>
          </a:r>
        </a:p>
        <a:p>
          <a:r>
            <a:rPr lang="it-IT" sz="1100" cap="small" baseline="0">
              <a:solidFill>
                <a:schemeClr val="dk1"/>
              </a:solidFill>
              <a:latin typeface="+mn-lt"/>
              <a:ea typeface="+mn-ea"/>
              <a:cs typeface="+mn-cs"/>
            </a:rPr>
            <a:t>- GESTIONE DELLE FASI DI GIOCO. A SAN DALMAZIO HO VISTO GENTE CHE SULL' 1 A 1 A DUE MINUTI DALLA FINE SI DANNAVA PER RIMETTERE A TUTTA VELOCITA' UN FALLO LATERALE QUANDO IL PARI CI ANDAVA PIU' CHE BENE. E' SINTOMO DI POCA LUCIDITA'.....LA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SFRUTTARE LE PRATERIE.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-ATTENZIONE: LORO URLANO APPENA TOCCATI...ADEGUIAMOCI ANCHE NOI</a:t>
          </a:r>
          <a:r>
            <a:rPr lang="it-IT" sz="1100" cap="none" baseline="0">
              <a:solidFill>
                <a:schemeClr val="dk1"/>
              </a:solidFill>
              <a:latin typeface="+mn-lt"/>
              <a:ea typeface="+mn-ea"/>
              <a:cs typeface="+mn-cs"/>
            </a:rPr>
            <a:t>, </a:t>
          </a:r>
          <a:r>
            <a:rPr lang="it-IT" sz="1100" cap="small" baseline="0">
              <a:solidFill>
                <a:schemeClr val="dk1"/>
              </a:solidFill>
              <a:latin typeface="+mn-lt"/>
              <a:ea typeface="+mn-ea"/>
              <a:cs typeface="+mn-cs"/>
            </a:rPr>
            <a:t>ABITUIAMOCI A CASCARE SE TOCCATI, DIFENDIAMO PALLA E FACCIAMO RESPIRARE DIETRO LA RETROGUARDIA. MALLO LA DAVANTI C'E' DA SPORTELLARE STASERA OK? AIUTA IL BREV, NON FAR SPOLMONARE SOLO LUI.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 RICORDIAMOCI CHE LE PARTITE SUL NOSTRO CAMPO SI APRONO E SI VINCONO SOPRATTUTTO NELLA RIPRESA. LO SAPPIAMO.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 DUE CENTRALI DIFENSIVI: NON CERCHIAMO SEMPRE L’ANTICIPO OK? IL PIU’ VELOCE DEI DUE LO PRENDE MAURI, PAOLO TU TI STACCHI UN PO’ DIETRO E COMANDI TU. TENIAMO LA SQUADRA CORTA.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MANCA FABIO. DOBBIAMO TUTTI DARE QUALCOSA IN PIU'. VITTO IL GIOCO PASSA DA TE: DETTA’ I TEMPI DELLA SQUADRA. </a:t>
          </a:r>
          <a:r>
            <a:rPr lang="it-IT" sz="1100" b="1" cap="small" baseline="0">
              <a:solidFill>
                <a:schemeClr val="dk1"/>
              </a:solidFill>
              <a:latin typeface="+mn-lt"/>
              <a:ea typeface="+mn-ea"/>
              <a:cs typeface="+mn-cs"/>
            </a:rPr>
            <a:t>MUOVITI IN ORIZZONTALE E NON IN VERTICALE. SE NON RESTI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a:t>
          </a:r>
        </a:p>
        <a:p>
          <a:r>
            <a:rPr lang="it-IT" sz="1100" cap="small">
              <a:solidFill>
                <a:schemeClr val="dk1"/>
              </a:solidFill>
              <a:latin typeface="+mn-lt"/>
              <a:ea typeface="+mn-ea"/>
              <a:cs typeface="+mn-cs"/>
            </a:rPr>
            <a:t>VOGLIO CORSA E DINAMISMO. </a:t>
          </a:r>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ABI, IN MANIERA VELOCE, PROVIAMO A COGLIERLI IN DIFFICOLTA’ O MALPOSIZIONATI. </a:t>
          </a:r>
          <a:r>
            <a:rPr lang="it-IT" sz="1100" cap="small" baseline="0">
              <a:solidFill>
                <a:schemeClr val="dk1"/>
              </a:solidFill>
              <a:latin typeface="+mn-lt"/>
              <a:ea typeface="+mn-ea"/>
              <a:cs typeface="+mn-cs"/>
            </a:rPr>
            <a:t>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MONTI, TI VOGLIO DINAMICO. VORREI CHE PARTISSI LARGO DA DESTRA E SINISTRA, PER POI VENIRE A PRENDERE IL PALLONE.....CERCANDO DI NON DARE PUNTI DI RIFERIMENTO  MA PORTANDOTI DIETRO L'UOMO E CREANDO SPAZIO PER L'INSERIMENTO DI ALTRI. DEVI MUOVERTI TRA LE LINEE E SVARIARE. CERCA DI FARTI TROVARE  SMARCATO E QUANDO SEI IN POSSESSO VERTICALIZZA PER LE PUNTE. PERO' VOGLIO IN FASE DI NON POSSESSO SEMPRE UN OCCHIO AL CENTROCAMPO E ALLA COPERTURA OK?  HAI LA CORSA PER FARLO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COSI’ FACENDO CREI SPAZIO AL BREV ED AGLI EVENTUALI INSERIMENTI DI MONTI E DEI CENTROCAMPISTI.POI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a:t>
          </a:r>
          <a:r>
            <a:rPr lang="it-IT" sz="1100"/>
            <a:t>PAOLO /MALLO.</a:t>
          </a:r>
        </a:p>
        <a:p>
          <a:r>
            <a:rPr lang="it-IT" sz="1100"/>
            <a:t>DIFFIDATI: </a:t>
          </a:r>
          <a:r>
            <a:rPr lang="it-IT" sz="1100" b="1"/>
            <a:t>PAOLO - GUERRO - CAMI </a:t>
          </a:r>
          <a:r>
            <a:rPr lang="it-IT" sz="1100"/>
            <a:t>- GIMMI</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7" name="CasellaDiTesto 56">
          <a:extLst>
            <a:ext uri="{FF2B5EF4-FFF2-40B4-BE49-F238E27FC236}">
              <a16:creationId xmlns:a16="http://schemas.microsoft.com/office/drawing/2014/main" id="{00000000-0008-0000-0C00-000039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8" name="CasellaDiTesto 57">
          <a:extLst>
            <a:ext uri="{FF2B5EF4-FFF2-40B4-BE49-F238E27FC236}">
              <a16:creationId xmlns:a16="http://schemas.microsoft.com/office/drawing/2014/main" id="{00000000-0008-0000-0C00-00003A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9" name="CasellaDiTesto 58">
          <a:extLst>
            <a:ext uri="{FF2B5EF4-FFF2-40B4-BE49-F238E27FC236}">
              <a16:creationId xmlns:a16="http://schemas.microsoft.com/office/drawing/2014/main" id="{00000000-0008-0000-0C00-00003B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0" name="CasellaDiTesto 59">
          <a:extLst>
            <a:ext uri="{FF2B5EF4-FFF2-40B4-BE49-F238E27FC236}">
              <a16:creationId xmlns:a16="http://schemas.microsoft.com/office/drawing/2014/main" id="{00000000-0008-0000-0C00-00003C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1" name="CasellaDiTesto 60">
          <a:extLst>
            <a:ext uri="{FF2B5EF4-FFF2-40B4-BE49-F238E27FC236}">
              <a16:creationId xmlns:a16="http://schemas.microsoft.com/office/drawing/2014/main" id="{00000000-0008-0000-0C00-00003D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38098</xdr:rowOff>
    </xdr:from>
    <xdr:to>
      <xdr:col>8</xdr:col>
      <xdr:colOff>381000</xdr:colOff>
      <xdr:row>112</xdr:row>
      <xdr:rowOff>76200</xdr:rowOff>
    </xdr:to>
    <xdr:sp macro="" textlink="">
      <xdr:nvSpPr>
        <xdr:cNvPr id="62" name="CasellaDiTesto 61">
          <a:extLst>
            <a:ext uri="{FF2B5EF4-FFF2-40B4-BE49-F238E27FC236}">
              <a16:creationId xmlns:a16="http://schemas.microsoft.com/office/drawing/2014/main" id="{00000000-0008-0000-0C00-00003E000000}"/>
            </a:ext>
          </a:extLst>
        </xdr:cNvPr>
        <xdr:cNvSpPr txBox="1"/>
      </xdr:nvSpPr>
      <xdr:spPr>
        <a:xfrm>
          <a:off x="47625" y="380998"/>
          <a:ext cx="5153025" cy="181356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ALBERTO DEL REAL CHE E' VENUTO A DARCI UNA MANO.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ANCHE OGGI DOBBIAMO TIRARE FUORI IL MEGLIO. OGGI SERVE VOGLIA DI VINCERE. LASCIAMO STARE LA CLASSIFICA E GUARDIAMO CON MASSIMO RISPETTO AL SALVATERRA...CHI DOVESSE PRENDERE SOTTO GAMBA L'IMPEGNO ODIERNO COMMETTEREBBE UN GRAVISSIMO ERRORE: QUESTI SONO VENUTI QUI PER ROMPERCI IL CULO, VOGLIONO SALVARSI RAGA...LOTTERANNO SU OGNI PALLA....MA SO CHE LO FAREMO ANCHE NOI DAL  PRIMO ALL'ULTIMO MINUTO: SO CHE FARETE DI TUTTO PER PORTARE A CASA TRE PUNTI OGGI. SERVE MASSIMA ATTENZIONE. PER VINCERE SERVE CHE OGNUNO DI NOI FACCIA AL MEGLIO IL SUO  RUOLO CERCANDO DI AIUTARE IL COMPAGNO. SE GIOCHIAMO DI SQUADRA CE LA FACCIAMO.</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COSA DOBBIAMO MIGLIORARE RISPETTO ALLE ULTIME VOLTE:</a:t>
          </a:r>
        </a:p>
        <a:p>
          <a:r>
            <a:rPr lang="it-IT" sz="1100" cap="small" baseline="0">
              <a:solidFill>
                <a:schemeClr val="dk1"/>
              </a:solidFill>
              <a:latin typeface="+mn-lt"/>
              <a:ea typeface="+mn-ea"/>
              <a:cs typeface="+mn-cs"/>
            </a:rPr>
            <a:t>- COME SEMPRE L'APPROCCIO. SUBITO CATTIVI E CONCENTRATI. NON REGALIAMO MINUTI AGLI AVVERSARI.</a:t>
          </a:r>
        </a:p>
        <a:p>
          <a:r>
            <a:rPr lang="it-IT" sz="1100" cap="small" baseline="0">
              <a:solidFill>
                <a:schemeClr val="dk1"/>
              </a:solidFill>
              <a:latin typeface="+mn-lt"/>
              <a:ea typeface="+mn-ea"/>
              <a:cs typeface="+mn-cs"/>
            </a:rPr>
            <a:t>- MASSIMA ATTENZIONE A NON ABBASSARE LA GUARDIA:  I CALI DI CONCENTRAZIONE LI ABBIAMO SEMPRE, BE' VANNO ELIMINATI. MARTEDI' SCORSO IN VANTAGGIO DI DUE GOL CI SI E' SPENTA LA LUCE, PENSAVAMO DI AVERE VINTO E INVECE...TACCCC..L'ABBIAMO PRESA IN QUEL POSTO...CON RISCHIO ADDIRITTURA DI BEFFA FINALE. </a:t>
          </a:r>
        </a:p>
        <a:p>
          <a:r>
            <a:rPr lang="it-IT" sz="1100" cap="small" baseline="0">
              <a:solidFill>
                <a:schemeClr val="dk1"/>
              </a:solidFill>
              <a:latin typeface="+mn-lt"/>
              <a:ea typeface="+mn-ea"/>
              <a:cs typeface="+mn-cs"/>
            </a:rPr>
            <a:t>- GESTIONE DEI TEMPI IN CAMPO.  STIAMO IMPARANDO A CAPIRE COME DOBBIAMO FARE....LA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DI SICURO.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FARE ALCUNI RITOCCHI.  FORMAZIONE. </a:t>
          </a:r>
        </a:p>
        <a:p>
          <a:r>
            <a:rPr lang="it-IT" sz="1100" cap="small" baseline="0">
              <a:solidFill>
                <a:schemeClr val="dk1"/>
              </a:solidFill>
              <a:latin typeface="+mn-lt"/>
              <a:ea typeface="+mn-ea"/>
              <a:cs typeface="+mn-cs"/>
            </a:rPr>
            <a:t>- DAI TERZINI OGGI VOGLIO MASSIMA ATTENZIONE  IN FASE DIFENSIVA E SE POSSIBILE DI SPINTA .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BULGA.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BULGA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cap="small" baseline="0">
              <a:solidFill>
                <a:schemeClr val="dk1"/>
              </a:solidFill>
              <a:latin typeface="+mn-lt"/>
              <a:ea typeface="+mn-ea"/>
              <a:cs typeface="+mn-cs"/>
            </a:rPr>
            <a:t>ABI: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endParaRPr lang="it-IT" sz="1100" b="1" cap="small">
            <a:solidFill>
              <a:schemeClr val="dk1"/>
            </a:solidFill>
            <a:latin typeface="+mn-lt"/>
            <a:ea typeface="+mn-ea"/>
            <a:cs typeface="+mn-cs"/>
          </a:endParaRP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VITTO IN CABINA DI REGIA CON FRANZ E  GUERRO INTERNI,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MUOVITI  IN ORIZZONTALE E NON IN VERTICALE. SE NON RESTIAMO IN POSIZIONE TUTTA LA SQUADRA NE RISENTE.</a:t>
          </a:r>
        </a:p>
        <a:p>
          <a:r>
            <a:rPr lang="it-IT" sz="1100" cap="small">
              <a:solidFill>
                <a:schemeClr val="dk1"/>
              </a:solidFill>
              <a:latin typeface="+mn-lt"/>
              <a:ea typeface="+mn-ea"/>
              <a:cs typeface="+mn-cs"/>
            </a:rPr>
            <a:t>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a:t>
          </a:r>
          <a:r>
            <a:rPr lang="it-IT" sz="1100" cap="small" baseline="0">
              <a:solidFill>
                <a:schemeClr val="dk1"/>
              </a:solidFill>
              <a:latin typeface="+mn-lt"/>
              <a:ea typeface="+mn-ea"/>
              <a:cs typeface="+mn-cs"/>
            </a:rPr>
            <a:t>. </a:t>
          </a:r>
          <a:endParaRPr lang="it-IT" sz="1100" cap="small">
            <a:solidFill>
              <a:schemeClr val="dk1"/>
            </a:solidFill>
            <a:latin typeface="+mn-lt"/>
            <a:ea typeface="+mn-ea"/>
            <a:cs typeface="+mn-cs"/>
          </a:endParaRP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PAOLO, TI VOGLIO DINAMICO. DA TE VOGLIO POSSIBILMENTE DUE COSE: CI SERVE L'ULTIMO PASSAGGIO, L'IMBECCATA PER LE PUNTE, IL TIRO. COME MARTEDI' SCORSO ANDIAMO BENISSIMO. NON DARE PUNTI DI RIFERIMENTO  CERCA DI STARE IN MOVIMENTO CREANDO SPAZIO PER L'INSERIMENTO DI ALTRI. DEVI MUOVERTI TRA LE LINEE E SVARIARE. CERCA DI FARTI TROVARE  SMARCATO E QUANDO SEI IN POSSESSO VERTICALIZZA PER LE PUNTE. PERO' VOGLIO IN FASE DI NON POSSESSO SEMPRE UN OCCHIO AL CENTROCAMPO E ALLA COPERTURA OK?  HAI LA CORSA PER FARLO. SUI CALCI D'ANGOLO A SFAVORE RIENTRI IN MARCATURA.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endParaRPr lang="it-IT"/>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MONTI E VENTU. VOGLIO SACRIFICIO DA ENTRAMBE. MOVIMENTO SENZA LA PALLA E SEMPRE COLLEGATI CON LA TESTA. DIAMO SOLUZIONI DI GIOCO AI CENTROCAMPISTI.</a:t>
          </a:r>
          <a:r>
            <a:rPr lang="it-IT" sz="1100" cap="small">
              <a:solidFill>
                <a:schemeClr val="dk1"/>
              </a:solidFill>
              <a:latin typeface="+mn-lt"/>
              <a:ea typeface="+mn-ea"/>
              <a:cs typeface="+mn-cs"/>
            </a:rPr>
            <a:t> ULTIMAMENTE SONO ARRIVATI POCHI PALLONI,</a:t>
          </a:r>
          <a:r>
            <a:rPr lang="it-IT" sz="1100" cap="small" baseline="0">
              <a:solidFill>
                <a:schemeClr val="dk1"/>
              </a:solidFill>
              <a:latin typeface="+mn-lt"/>
              <a:ea typeface="+mn-ea"/>
              <a:cs typeface="+mn-cs"/>
            </a:rPr>
            <a:t> SE NON ARRIVANO NEANCHE OGGI, VENIAMO A PRENDERCELI....</a:t>
          </a:r>
          <a:r>
            <a:rPr lang="it-IT" sz="1100" cap="small">
              <a:solidFill>
                <a:schemeClr val="dk1"/>
              </a:solidFill>
              <a:latin typeface="+mn-lt"/>
              <a:ea typeface="+mn-ea"/>
              <a:cs typeface="+mn-cs"/>
            </a:rPr>
            <a:t>VENTU MI PIACE QUANDO VIENI INCONTRO AL CENTROCAMPISTA E GIOCHI IL PALLONE CON LUI. FAI IL LAVORO SPORCO ANCHE TU E CERCA DI TIRARTI DIETRO IL LORO DIFENSORE QUANDO VIENI INCONTRO A RICEVERE PALLA. COSI’ FACENDO CREI SPAZIO AL MONTI ED AGLI EVENTUALI INSERIMENTI DI PAOLO E DEI CENTROCAMPISTI.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MONTI DEVI MUOVERTI IN ORIZZONTALE SULLA LINEA, POI VERTICALIZZARE. QUESTO E' IL MOVIMENTO CHE VOGLIO DA TE. SE SAPPIAMO DI ESSERE IN FUORIGIOCO SI RIENTRA DISINTERESSANDOCI DEL PALLONE. CHIARO?? E SI INSERIRANNO I CENTROCAMPISTI. </a:t>
          </a:r>
          <a:r>
            <a:rPr lang="it-IT" sz="1100" b="1" cap="small" baseline="0">
              <a:solidFill>
                <a:schemeClr val="dk1"/>
              </a:solidFill>
              <a:latin typeface="+mn-lt"/>
              <a:ea typeface="+mn-ea"/>
              <a:cs typeface="+mn-cs"/>
            </a:rPr>
            <a:t>SFRUTTIAMO IL MONTI IN VELOCITA'.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PAOLO.  </a:t>
          </a:r>
        </a:p>
        <a:p>
          <a:r>
            <a:rPr lang="it-IT" sz="1100"/>
            <a:t>PUNIZIONI:</a:t>
          </a:r>
          <a:r>
            <a:rPr lang="it-IT" sz="1100" baseline="0"/>
            <a:t>  PAOLO/VENTU</a:t>
          </a:r>
          <a:endParaRPr lang="it-IT" sz="1100"/>
        </a:p>
        <a:p>
          <a:r>
            <a:rPr lang="it-IT" sz="1100"/>
            <a:t>DIFFIDATI: </a:t>
          </a:r>
          <a:r>
            <a:rPr lang="it-IT" sz="1100" b="1"/>
            <a:t> GUERRO </a:t>
          </a:r>
          <a:r>
            <a:rPr lang="it-IT" sz="1100" b="0"/>
            <a:t>- </a:t>
          </a:r>
          <a:r>
            <a:rPr lang="it-IT" sz="1100" b="1"/>
            <a:t>BORGHI </a:t>
          </a:r>
          <a:r>
            <a:rPr lang="it-IT" sz="1100"/>
            <a:t>- GIMMI</a:t>
          </a:r>
        </a:p>
      </xdr:txBody>
    </xdr:sp>
    <xdr:clientData/>
  </xdr:twoCellAnchor>
  <xdr:twoCellAnchor>
    <xdr:from>
      <xdr:col>0</xdr:col>
      <xdr:colOff>47625</xdr:colOff>
      <xdr:row>2</xdr:row>
      <xdr:rowOff>38099</xdr:rowOff>
    </xdr:from>
    <xdr:to>
      <xdr:col>8</xdr:col>
      <xdr:colOff>381000</xdr:colOff>
      <xdr:row>76</xdr:row>
      <xdr:rowOff>142875</xdr:rowOff>
    </xdr:to>
    <xdr:sp macro="" textlink="">
      <xdr:nvSpPr>
        <xdr:cNvPr id="63" name="CasellaDiTesto 62">
          <a:extLst>
            <a:ext uri="{FF2B5EF4-FFF2-40B4-BE49-F238E27FC236}">
              <a16:creationId xmlns:a16="http://schemas.microsoft.com/office/drawing/2014/main" id="{00000000-0008-0000-0C00-00003F000000}"/>
            </a:ext>
          </a:extLst>
        </xdr:cNvPr>
        <xdr:cNvSpPr txBox="1"/>
      </xdr:nvSpPr>
      <xdr:spPr>
        <a:xfrm>
          <a:off x="47625" y="380999"/>
          <a:ext cx="5153025" cy="123729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4" name="CasellaDiTesto 63">
          <a:extLst>
            <a:ext uri="{FF2B5EF4-FFF2-40B4-BE49-F238E27FC236}">
              <a16:creationId xmlns:a16="http://schemas.microsoft.com/office/drawing/2014/main" id="{00000000-0008-0000-0C00-000040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5" name="CasellaDiTesto 64">
          <a:extLst>
            <a:ext uri="{FF2B5EF4-FFF2-40B4-BE49-F238E27FC236}">
              <a16:creationId xmlns:a16="http://schemas.microsoft.com/office/drawing/2014/main" id="{00000000-0008-0000-0C00-000041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6" name="CasellaDiTesto 65">
          <a:extLst>
            <a:ext uri="{FF2B5EF4-FFF2-40B4-BE49-F238E27FC236}">
              <a16:creationId xmlns:a16="http://schemas.microsoft.com/office/drawing/2014/main" id="{00000000-0008-0000-0C00-000042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7" name="CasellaDiTesto 66">
          <a:extLst>
            <a:ext uri="{FF2B5EF4-FFF2-40B4-BE49-F238E27FC236}">
              <a16:creationId xmlns:a16="http://schemas.microsoft.com/office/drawing/2014/main" id="{00000000-0008-0000-0C00-00004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68" name="CasellaDiTesto 67">
          <a:extLst>
            <a:ext uri="{FF2B5EF4-FFF2-40B4-BE49-F238E27FC236}">
              <a16:creationId xmlns:a16="http://schemas.microsoft.com/office/drawing/2014/main" id="{00000000-0008-0000-0C00-00004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111</xdr:row>
      <xdr:rowOff>91336</xdr:rowOff>
    </xdr:to>
    <xdr:sp macro="" textlink="">
      <xdr:nvSpPr>
        <xdr:cNvPr id="69" name="CasellaDiTesto 68">
          <a:extLst>
            <a:ext uri="{FF2B5EF4-FFF2-40B4-BE49-F238E27FC236}">
              <a16:creationId xmlns:a16="http://schemas.microsoft.com/office/drawing/2014/main" id="{00000000-0008-0000-0C00-000045000000}"/>
            </a:ext>
          </a:extLst>
        </xdr:cNvPr>
        <xdr:cNvSpPr txBox="1"/>
      </xdr:nvSpPr>
      <xdr:spPr>
        <a:xfrm>
          <a:off x="47625" y="377349"/>
          <a:ext cx="5174163" cy="175635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endParaRPr lang="it-IT" sz="1100">
            <a:solidFill>
              <a:schemeClr val="dk1"/>
            </a:solidFill>
            <a:effectLst/>
            <a:latin typeface="+mn-lt"/>
            <a:ea typeface="+mn-ea"/>
            <a:cs typeface="+mn-cs"/>
          </a:endParaRPr>
        </a:p>
        <a:p>
          <a:r>
            <a:rPr lang="it-IT" sz="1100" u="none" cap="small" baseline="0">
              <a:solidFill>
                <a:schemeClr val="dk1"/>
              </a:solidFill>
              <a:latin typeface="+mn-lt"/>
              <a:ea typeface="+mn-ea"/>
              <a:cs typeface="+mn-cs"/>
            </a:rPr>
            <a:t>E' FONDAMENTALE NON SBAGLIARE L'APPROCCIO A QUESTA SFIDA. </a:t>
          </a:r>
        </a:p>
        <a:p>
          <a:r>
            <a:rPr lang="it-IT" sz="1100" u="none" cap="small" baseline="0">
              <a:solidFill>
                <a:schemeClr val="dk1"/>
              </a:solidFill>
              <a:latin typeface="+mn-lt"/>
              <a:ea typeface="+mn-ea"/>
              <a:cs typeface="+mn-cs"/>
            </a:rPr>
            <a:t>RIPARTIAMO DALLA PRIMA MEZZORA CONTRO L'ATHLETIC, DA QUELL'INTENSITA'.</a:t>
          </a:r>
        </a:p>
        <a:p>
          <a:r>
            <a:rPr lang="it-IT" sz="1100" u="none" cap="small" baseline="0">
              <a:solidFill>
                <a:schemeClr val="dk1"/>
              </a:solidFill>
              <a:latin typeface="+mn-lt"/>
              <a:ea typeface="+mn-ea"/>
              <a:cs typeface="+mn-cs"/>
            </a:rPr>
            <a:t>NELLE GARE DA DENTRO DOBBIAMO METTERCI DA SUBITO CATTIVERIA, GRINTA E VOGLIA DI VINCERE, NON ESISTE CHE REGALIAMO NULLA, NON AMMETTO CAZZATE A LIVELLO MENTALE. </a:t>
          </a:r>
          <a:r>
            <a:rPr lang="it-IT" sz="1100" b="1" u="none" cap="small" baseline="0">
              <a:solidFill>
                <a:schemeClr val="dk1"/>
              </a:solidFill>
              <a:latin typeface="+mn-lt"/>
              <a:ea typeface="+mn-ea"/>
              <a:cs typeface="+mn-cs"/>
            </a:rPr>
            <a:t>LA COPPA CSI RESTA UNO DEGLI OBBIETTIVI STAGIONALI</a:t>
          </a:r>
          <a:r>
            <a:rPr lang="it-IT" sz="1100" b="0" u="none" cap="small" baseline="0">
              <a:solidFill>
                <a:schemeClr val="dk1"/>
              </a:solidFill>
              <a:latin typeface="+mn-lt"/>
              <a:ea typeface="+mn-ea"/>
              <a:cs typeface="+mn-cs"/>
            </a:rPr>
            <a:t>.</a:t>
          </a:r>
          <a:r>
            <a:rPr lang="it-IT" sz="1100" u="none" cap="small" baseline="0">
              <a:solidFill>
                <a:schemeClr val="dk1"/>
              </a:solidFill>
              <a:latin typeface="+mn-lt"/>
              <a:ea typeface="+mn-ea"/>
              <a:cs typeface="+mn-cs"/>
            </a:rPr>
            <a:t> </a:t>
          </a:r>
        </a:p>
        <a:p>
          <a:endParaRPr lang="it-IT" sz="1100" u="none" cap="small" baseline="0">
            <a:solidFill>
              <a:schemeClr val="dk1"/>
            </a:solidFill>
            <a:latin typeface="+mn-lt"/>
            <a:ea typeface="+mn-ea"/>
            <a:cs typeface="+mn-cs"/>
          </a:endParaRPr>
        </a:p>
        <a:p>
          <a:r>
            <a:rPr lang="it-IT" sz="1100" u="none" cap="small" baseline="0">
              <a:solidFill>
                <a:schemeClr val="dk1"/>
              </a:solidFill>
              <a:latin typeface="+mn-lt"/>
              <a:ea typeface="+mn-ea"/>
              <a:cs typeface="+mn-cs"/>
            </a:rPr>
            <a:t>PER VINCERE </a:t>
          </a:r>
          <a:r>
            <a:rPr lang="it-IT" sz="1100" b="1" u="none" cap="small" baseline="0">
              <a:solidFill>
                <a:schemeClr val="dk1"/>
              </a:solidFill>
              <a:latin typeface="+mn-lt"/>
              <a:ea typeface="+mn-ea"/>
              <a:cs typeface="+mn-cs"/>
            </a:rPr>
            <a:t>SERVONO STIMOLI E VOGLIA, ESSERE CONCENTRATI DA SUBITO (ANCHE IN PANCHINA) E PER ESSERE CONCENTRATI BISOGNA ESSERE SERENI E PROPOSITIVI</a:t>
          </a:r>
          <a:r>
            <a:rPr lang="it-IT" sz="1100" b="0" u="none" cap="small" baseline="0">
              <a:solidFill>
                <a:schemeClr val="dk1"/>
              </a:solidFill>
              <a:latin typeface="+mn-lt"/>
              <a:ea typeface="+mn-ea"/>
              <a:cs typeface="+mn-cs"/>
            </a:rPr>
            <a:t> E DI STIMOLO AL COMPAGNO, </a:t>
          </a:r>
          <a:r>
            <a:rPr lang="it-IT" sz="1100" u="sng" cap="small" baseline="0">
              <a:solidFill>
                <a:schemeClr val="dk1"/>
              </a:solidFill>
              <a:latin typeface="+mn-lt"/>
              <a:ea typeface="+mn-ea"/>
              <a:cs typeface="+mn-cs"/>
            </a:rPr>
            <a:t>GIOCARE CON RABBIA E VOGLIA </a:t>
          </a:r>
          <a:r>
            <a:rPr lang="it-IT" sz="1100" u="sng" cap="small" baseline="0">
              <a:solidFill>
                <a:schemeClr val="dk1"/>
              </a:solidFill>
              <a:effectLst/>
              <a:latin typeface="+mn-lt"/>
              <a:ea typeface="+mn-ea"/>
              <a:cs typeface="+mn-cs"/>
            </a:rPr>
            <a:t>SU TUTTI I PALLONI. </a:t>
          </a:r>
        </a:p>
        <a:p>
          <a:r>
            <a:rPr lang="it-IT" sz="1100" u="none" cap="small" baseline="0">
              <a:solidFill>
                <a:schemeClr val="dk1"/>
              </a:solidFill>
              <a:latin typeface="+mn-lt"/>
              <a:ea typeface="+mn-ea"/>
              <a:cs typeface="+mn-cs"/>
            </a:rPr>
            <a:t>OGGI SOLITO 442 A ROMBO PROVANDO A RIPROPORRE POSSESSO PALLA ALTO, IL CERCARE LA SUPERIORITA' SULLE FASCE, LA CONCLUSIONE IN PORTA.</a:t>
          </a:r>
        </a:p>
        <a:p>
          <a:r>
            <a:rPr lang="it-IT" sz="1100" u="none" cap="small" baseline="0">
              <a:solidFill>
                <a:schemeClr val="dk1"/>
              </a:solidFill>
              <a:latin typeface="+mn-lt"/>
              <a:ea typeface="+mn-ea"/>
              <a:cs typeface="+mn-cs"/>
            </a:rPr>
            <a:t>PARTIRE FORTE COME SEMPRE E' FONDAMENTALE: LA PARTITA VA INDIRIZZATA SUBITO SUI BINARI A NOI PIU' FAVOREVOLI. PROVIAMO AD USCIRE IN PRESSING ALTO APPENA PERSO IL PALLONE.</a:t>
          </a:r>
        </a:p>
        <a:p>
          <a:r>
            <a:rPr lang="it-IT" sz="1100" u="none" cap="small" baseline="0">
              <a:solidFill>
                <a:schemeClr val="dk1"/>
              </a:solidFill>
              <a:latin typeface="+mn-lt"/>
              <a:ea typeface="+mn-ea"/>
              <a:cs typeface="+mn-cs"/>
            </a:rPr>
            <a:t>SQUADRA CORTA, SE CI SI ALLUNGA SIAMO PARECCHIO VULNERABILI.</a:t>
          </a:r>
        </a:p>
        <a:p>
          <a:endParaRPr lang="it-IT" sz="1100" u="none" cap="small" baseline="0">
            <a:solidFill>
              <a:schemeClr val="dk1"/>
            </a:solidFill>
            <a:latin typeface="+mn-lt"/>
            <a:ea typeface="+mn-ea"/>
            <a:cs typeface="+mn-cs"/>
          </a:endParaRPr>
        </a:p>
        <a:p>
          <a:pPr eaLnBrk="1" fontAlgn="auto" latinLnBrk="0" hangingPunct="1"/>
          <a:r>
            <a:rPr lang="it-IT" sz="1100" b="1" cap="small" baseline="0">
              <a:solidFill>
                <a:schemeClr val="dk1"/>
              </a:solidFill>
              <a:effectLst/>
              <a:latin typeface="+mn-lt"/>
              <a:ea typeface="+mn-ea"/>
              <a:cs typeface="+mn-cs"/>
            </a:rPr>
            <a:t>FORMAZIONE: </a:t>
          </a:r>
          <a:r>
            <a:rPr lang="it-IT" sz="1100" b="0" i="0" baseline="0">
              <a:solidFill>
                <a:schemeClr val="dk1"/>
              </a:solidFill>
              <a:effectLst/>
              <a:latin typeface="+mn-lt"/>
              <a:ea typeface="+mn-ea"/>
              <a:cs typeface="+mn-cs"/>
            </a:rPr>
            <a:t>ROSSO/ DIDA, FICCA, MEGLIO, ABI/ WALL, VITTO, BIU/ WOLF/ REGNO, MATI</a:t>
          </a:r>
          <a:endParaRPr lang="it-IT" sz="1100" b="0" cap="small" baseline="0">
            <a:solidFill>
              <a:schemeClr val="dk1"/>
            </a:solidFill>
            <a:latin typeface="+mn-lt"/>
            <a:ea typeface="+mn-ea"/>
            <a:cs typeface="+mn-cs"/>
          </a:endParaRPr>
        </a:p>
        <a:p>
          <a:pPr eaLnBrk="1" fontAlgn="auto" latinLnBrk="0" hangingPunct="1"/>
          <a:endParaRPr lang="it-IT" sz="1100" cap="small" baseline="0">
            <a:solidFill>
              <a:schemeClr val="dk1"/>
            </a:solidFill>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sng" strike="noStrike" kern="0" cap="small" spc="0" normalizeH="0" baseline="0" noProof="0">
              <a:ln>
                <a:noFill/>
              </a:ln>
              <a:solidFill>
                <a:prstClr val="black"/>
              </a:solidFill>
              <a:effectLst/>
              <a:uLnTx/>
              <a:uFillTx/>
              <a:latin typeface="+mn-lt"/>
              <a:ea typeface="+mn-ea"/>
              <a:cs typeface="+mn-cs"/>
            </a:rPr>
            <a:t>DIFESA: </a:t>
          </a:r>
          <a:r>
            <a:rPr kumimoji="0" lang="it-IT" sz="1100" b="0" i="0" u="none" strike="noStrike" kern="0" cap="small" spc="0" normalizeH="0" baseline="0" noProof="0">
              <a:ln>
                <a:noFill/>
              </a:ln>
              <a:solidFill>
                <a:prstClr val="black"/>
              </a:solidFill>
              <a:effectLst/>
              <a:uLnTx/>
              <a:uFillTx/>
              <a:latin typeface="+mn-lt"/>
              <a:ea typeface="+mn-ea"/>
              <a:cs typeface="+mn-cs"/>
            </a:rPr>
            <a:t>VOGLIO ZERO RISCHI SOPRATTUTTO IN FASE DI DISIMPEGNO. LAMPADINA SEMPRE ACCESA, MASSIMA ATTENZIONE IN MARCATURA E NEI FINALI DI TEMPO, OCCHI E ORECCHIE APERTI SULLE PALLE INATTIVE, COME SEMPRE DIFENDIAMO A UOMO, NON SIAMO ANACRONISTICI, ADESSO TUTTI CHE MARCANO A ZONA....MA SE GUARDI LA PALLA PERDI DI VISTA L'ATTACANTE. LE MIE SQUADRE IN AREA MARCANO A UOMO E BASTA, PERCHE' LA PALLA NON ENTRA MICA IN PORTA DA SOLA CARI MIEI. OGNUNO NE  BATTEZZA UNO E SE LO TIENE STRETTO. </a:t>
          </a:r>
        </a:p>
        <a:p>
          <a:pPr marL="0" marR="0" lvl="0" indent="0" algn="l"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TERZINO CHE FA PARTIRE L'AZIONE, CON SCARICO SU CC E VA, OPPURE IL CENTRALE MEGLIO E FICCA AVETE PIEDE E TESTA PER FARE PARTIRE IL GIOCO DA DIETRO, ANCHE CERCANDO DIRETTAMENTE IL CENTRAVANTI O LA ZONA CIECA, ALTRIMENTI SI GIOCA SU UNO DEI DUE CENTROCAMPISTI CHE SI ABBASSA A PRENDER PALLA.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kumimoji="0" lang="it-IT" sz="1100" b="0" i="0" u="sng"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VITTO CENTRALE E DUE MEZZE. PROVIAMO A GIOCARE ORDINATI? DISTANZE CORRETTE FRA I REPARTI LE FATE VOI, PARLARSI E GUARDARSI. GRINTA E IDEE LI' IN MEZZO, UN PO' DI FACCIA TOSTA E PROVIAMOLA LA GIOCATA FILTRANTE. </a:t>
          </a:r>
        </a:p>
        <a:p>
          <a:endParaRPr kumimoji="0" lang="it-IT" sz="1100" b="0" i="0" u="none" strike="noStrike" kern="0" cap="small" spc="0" normalizeH="0" baseline="0" noProof="0">
            <a:ln>
              <a:noFill/>
            </a:ln>
            <a:solidFill>
              <a:prstClr val="black"/>
            </a:solidFill>
            <a:effectLst/>
            <a:uLnTx/>
            <a:uFillTx/>
            <a:latin typeface="+mn-lt"/>
            <a:ea typeface="+mn-ea"/>
            <a:cs typeface="+mn-cs"/>
          </a:endParaRPr>
        </a:p>
        <a:p>
          <a:r>
            <a:rPr lang="it-IT" sz="1100" u="sng" cap="small">
              <a:solidFill>
                <a:schemeClr val="dk1"/>
              </a:solidFill>
              <a:effectLst/>
              <a:latin typeface="+mn-lt"/>
              <a:ea typeface="+mn-ea"/>
              <a:cs typeface="+mn-cs"/>
            </a:rPr>
            <a:t>TREQUARTI</a:t>
          </a:r>
          <a:r>
            <a:rPr lang="it-IT" sz="1100" cap="small">
              <a:solidFill>
                <a:schemeClr val="dk1"/>
              </a:solidFill>
              <a:effectLst/>
              <a:latin typeface="+mn-lt"/>
              <a:ea typeface="+mn-ea"/>
              <a:cs typeface="+mn-cs"/>
            </a:rPr>
            <a:t>: WOLF, COMPITO IMPORTANTE, HAI QUALITA' E CORSA E MI PIACE . IN NON POSSESSO TI VOGLIO SEMPRE DIETRO LA LINEA DELLA PALLA FAI UN PASSO IN MEZZO IN MODO CHE LE NOSTRE MEZZ'ALI POSSANO SCIVOLARE SULL'ESTERNO. NEGLI ULTIMI 20/25 METRI VOGLIO IL DRIBBLING SENZA PAURA E LA FINALIZZAZIONE VELOCE CHE SIA IL CROSS, L'UNO-DUE O IL TIRO. GIOCA SEMPLICE.</a:t>
          </a:r>
          <a:endParaRPr lang="it-IT">
            <a:effectLst/>
          </a:endParaRPr>
        </a:p>
        <a:p>
          <a:r>
            <a:rPr lang="it-IT" sz="1100" cap="small">
              <a:solidFill>
                <a:schemeClr val="dk1"/>
              </a:solidFill>
              <a:effectLst/>
              <a:latin typeface="+mn-lt"/>
              <a:ea typeface="+mn-ea"/>
              <a:cs typeface="+mn-cs"/>
            </a:rPr>
            <a:t>VAI IN APPOGGIO PER LA GIOCATA DELLA PUNTA: CERCA SEMPRE LA GIOCATA VELOCE MAGARI IN PROFONDITA' PER IL TAGLIO O PER LA CHIUSURA DI UN TRIANGOLO. </a:t>
          </a:r>
          <a:endParaRPr lang="it-IT">
            <a:effectLst/>
          </a:endParaRPr>
        </a:p>
        <a:p>
          <a:r>
            <a:rPr lang="it-IT" sz="1100" cap="small">
              <a:solidFill>
                <a:schemeClr val="dk1"/>
              </a:solidFill>
              <a:effectLst/>
              <a:latin typeface="+mn-lt"/>
              <a:ea typeface="+mn-ea"/>
              <a:cs typeface="+mn-cs"/>
            </a:rPr>
            <a:t>FATTI</a:t>
          </a:r>
          <a:r>
            <a:rPr lang="it-IT" sz="1100" cap="small" baseline="0">
              <a:solidFill>
                <a:schemeClr val="dk1"/>
              </a:solidFill>
              <a:effectLst/>
              <a:latin typeface="+mn-lt"/>
              <a:ea typeface="+mn-ea"/>
              <a:cs typeface="+mn-cs"/>
            </a:rPr>
            <a:t> TROVARE, NON NASCONDERTI MA PROPONITI. </a:t>
          </a:r>
          <a:r>
            <a:rPr lang="it-IT" sz="1100" cap="small">
              <a:solidFill>
                <a:schemeClr val="dk1"/>
              </a:solidFill>
              <a:effectLst/>
              <a:latin typeface="+mn-lt"/>
              <a:ea typeface="+mn-ea"/>
              <a:cs typeface="+mn-cs"/>
            </a:rPr>
            <a:t>ESCI IN PRESSING SUI CENTRALI DIFENSIVI SE PARTONO DA LI', LE PUNTE STANNO TRA IL CENTRALE ED IL TERZINO. CI VUOLE SACRIFICIO OGGI.</a:t>
          </a:r>
          <a:endParaRPr lang="it-IT">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eaLnBrk="1" fontAlgn="auto" latinLnBrk="0" hangingPunct="1"/>
          <a:r>
            <a:rPr kumimoji="0" lang="it-IT" sz="1100" b="0" i="0" u="sng" strike="noStrike" kern="0" cap="small" spc="0" normalizeH="0" baseline="0" noProof="0">
              <a:ln>
                <a:noFill/>
              </a:ln>
              <a:solidFill>
                <a:prstClr val="black"/>
              </a:solidFill>
              <a:effectLst/>
              <a:uLnTx/>
              <a:uFillTx/>
              <a:latin typeface="+mn-lt"/>
              <a:ea typeface="+mn-ea"/>
              <a:cs typeface="+mn-cs"/>
            </a:rPr>
            <a:t>ATTACCO</a:t>
          </a:r>
          <a:r>
            <a:rPr kumimoji="0" lang="it-IT" sz="1100" b="1" i="0" u="none" strike="noStrike" kern="0" cap="small" spc="0" normalizeH="0" baseline="0" noProof="0">
              <a:ln>
                <a:noFill/>
              </a:ln>
              <a:solidFill>
                <a:prstClr val="black"/>
              </a:solidFill>
              <a:effectLst/>
              <a:uLnTx/>
              <a:uFillTx/>
              <a:latin typeface="+mn-lt"/>
              <a:ea typeface="+mn-ea"/>
              <a:cs typeface="+mn-cs"/>
            </a:rPr>
            <a:t>:  </a:t>
          </a:r>
          <a:r>
            <a:rPr kumimoji="0" lang="it-IT" sz="1100" b="1" i="0" u="none" strike="noStrike" kern="0" cap="small" spc="0" normalizeH="0" baseline="0" noProof="0">
              <a:ln>
                <a:noFill/>
              </a:ln>
              <a:solidFill>
                <a:schemeClr val="dk1"/>
              </a:solidFill>
              <a:effectLst/>
              <a:uLnTx/>
              <a:uFillTx/>
              <a:latin typeface="+mn-lt"/>
              <a:ea typeface="+mn-ea"/>
              <a:cs typeface="+mn-cs"/>
            </a:rPr>
            <a:t>REGNO MATI</a:t>
          </a:r>
          <a:endParaRPr lang="it-IT" sz="1100" b="0" i="0" cap="small" baseline="0">
            <a:solidFill>
              <a:schemeClr val="dk1"/>
            </a:solidFill>
            <a:effectLst/>
            <a:latin typeface="+mn-lt"/>
            <a:ea typeface="+mn-ea"/>
            <a:cs typeface="+mn-cs"/>
          </a:endParaRPr>
        </a:p>
        <a:p>
          <a:pPr eaLnBrk="1" fontAlgn="auto" latinLnBrk="0" hangingPunct="1"/>
          <a:r>
            <a:rPr lang="it-IT" sz="1100" b="0" i="0" cap="small" baseline="0">
              <a:solidFill>
                <a:schemeClr val="dk1"/>
              </a:solidFill>
              <a:effectLst/>
              <a:latin typeface="+mn-lt"/>
              <a:ea typeface="+mn-ea"/>
              <a:cs typeface="+mn-cs"/>
            </a:rPr>
            <a:t>UN CENTRAVANTI E L'ALTRO CHE CERCA LA PROFONDITA'. </a:t>
          </a:r>
        </a:p>
        <a:p>
          <a:pPr eaLnBrk="1" fontAlgn="auto" latinLnBrk="0" hangingPunct="1"/>
          <a:r>
            <a:rPr lang="it-IT" sz="1100" b="0" i="0" cap="small" baseline="0">
              <a:solidFill>
                <a:schemeClr val="dk1"/>
              </a:solidFill>
              <a:effectLst/>
              <a:latin typeface="+mn-lt"/>
              <a:ea typeface="+mn-ea"/>
              <a:cs typeface="+mn-cs"/>
            </a:rPr>
            <a:t>MATI CI PERMETTE DI ALLUNGARE, IL REGNO LO CERCHIAMO SUI PIEDI PER GLI SCAMBI E PER LA PROTEZIONE DELLA PALLA.</a:t>
          </a:r>
        </a:p>
        <a:p>
          <a:pPr eaLnBrk="1" fontAlgn="auto" latinLnBrk="0" hangingPunct="1"/>
          <a:r>
            <a:rPr lang="it-IT" sz="1100" b="0" i="0" cap="small" baseline="0">
              <a:solidFill>
                <a:schemeClr val="dk1"/>
              </a:solidFill>
              <a:effectLst/>
              <a:latin typeface="+mn-lt"/>
              <a:ea typeface="+mn-ea"/>
              <a:cs typeface="+mn-cs"/>
            </a:rPr>
            <a:t>TENETE SU' LA PALLA. E RICORDATEVI CHE CON LA GIOCATA SEMPLICE SPESSO SI ARRIVA IN PORTA. UNO-DUE E </a:t>
          </a:r>
          <a:r>
            <a:rPr lang="it-IT" sz="1100" b="1" i="0" cap="small" baseline="0">
              <a:solidFill>
                <a:schemeClr val="dk1"/>
              </a:solidFill>
              <a:effectLst/>
              <a:latin typeface="+mn-lt"/>
              <a:ea typeface="+mn-ea"/>
              <a:cs typeface="+mn-cs"/>
            </a:rPr>
            <a:t>TIRI DA FUORI</a:t>
          </a:r>
          <a:r>
            <a:rPr lang="it-IT" sz="1100" b="0" i="0" cap="small" baseline="0">
              <a:solidFill>
                <a:schemeClr val="dk1"/>
              </a:solidFill>
              <a:effectLst/>
              <a:latin typeface="+mn-lt"/>
              <a:ea typeface="+mn-ea"/>
              <a:cs typeface="+mn-cs"/>
            </a:rPr>
            <a:t>, CERCHIAMO LA CONCLUSIONE NELLO SPECCHIO QUANDO ABBIAMO LA POSSIBILITA’. </a:t>
          </a:r>
        </a:p>
        <a:p>
          <a:pPr eaLnBrk="1" fontAlgn="auto" latinLnBrk="0" hangingPunct="1"/>
          <a:r>
            <a:rPr lang="it-IT" sz="1100" b="0" i="0" cap="small" baseline="0">
              <a:solidFill>
                <a:schemeClr val="dk1"/>
              </a:solidFill>
              <a:effectLst/>
              <a:latin typeface="+mn-lt"/>
              <a:ea typeface="+mn-ea"/>
              <a:cs typeface="+mn-cs"/>
            </a:rPr>
            <a:t>BREV TORNI TU A SALTARE IN AREA SULLE PALLE INATTIVE A SFAVORE.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RIGORI:  MEGLIO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PUNIZIONI: MEGLIO O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ANGOLI: SCHEMA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none" spc="0" normalizeH="0" baseline="0" noProof="0">
              <a:ln>
                <a:noFill/>
              </a:ln>
              <a:solidFill>
                <a:prstClr val="black"/>
              </a:solidFill>
              <a:effectLst/>
              <a:uLnTx/>
              <a:uFillTx/>
              <a:latin typeface="+mn-lt"/>
              <a:ea typeface="+mn-ea"/>
              <a:cs typeface="+mn-cs"/>
            </a:rPr>
            <a:t>- DIFFIDATI: </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a:t>
          </a:r>
          <a:r>
            <a:rPr kumimoji="0" lang="it-IT" sz="1100" b="1" i="0" u="none" strike="noStrike" kern="0" cap="small" spc="0" normalizeH="0" baseline="0" noProof="0">
              <a:ln>
                <a:noFill/>
              </a:ln>
              <a:solidFill>
                <a:prstClr val="black"/>
              </a:solidFill>
              <a:effectLst/>
              <a:uLnTx/>
              <a:uFillTx/>
              <a:latin typeface="+mn-lt"/>
              <a:ea typeface="+mn-ea"/>
              <a:cs typeface="+mn-cs"/>
            </a:rPr>
            <a:t>DARE LE CONSEGNE </a:t>
          </a:r>
          <a:r>
            <a:rPr kumimoji="0" lang="it-IT" sz="1100" b="0" i="0" u="none" strike="noStrike" kern="0" cap="small" spc="0" normalizeH="0" baseline="0" noProof="0">
              <a:ln>
                <a:noFill/>
              </a:ln>
              <a:solidFill>
                <a:prstClr val="black"/>
              </a:solidFill>
              <a:effectLst/>
              <a:uLnTx/>
              <a:uFillTx/>
              <a:latin typeface="+mn-lt"/>
              <a:ea typeface="+mn-ea"/>
              <a:cs typeface="+mn-cs"/>
            </a:rPr>
            <a:t>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small" spc="0" normalizeH="0" baseline="0" noProof="0">
              <a:ln>
                <a:noFill/>
              </a:ln>
              <a:solidFill>
                <a:prstClr val="black"/>
              </a:solidFill>
              <a:effectLst/>
              <a:uLnTx/>
              <a:uFillTx/>
              <a:latin typeface="+mn-lt"/>
              <a:ea typeface="+mn-ea"/>
              <a:cs typeface="+mn-cs"/>
            </a:rPr>
            <a:t>RACCOMANDAZIONI:</a:t>
          </a:r>
          <a:endParaRPr kumimoji="0" lang="it-IT" sz="1100" b="1"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LA PARTITA E' LUNGA, USIAMO LA TESTA SE CI CAPITERA' DI ESSERE IN VANTAGGIO, PRENDIAMOCI IL TEMPO PER LE RIMESSE LATERALI E LE PUNIZIONI, GESTIAMO LA PALLA. </a:t>
          </a:r>
          <a:r>
            <a:rPr kumimoji="0" lang="it-IT" sz="1100" b="1" i="0" u="none" strike="noStrike" kern="0" cap="small" spc="0" normalizeH="0" baseline="0" noProof="0">
              <a:ln>
                <a:noFill/>
              </a:ln>
              <a:solidFill>
                <a:prstClr val="black"/>
              </a:solidFill>
              <a:effectLst/>
              <a:uLnTx/>
              <a:uFillTx/>
              <a:latin typeface="+mn-lt"/>
              <a:ea typeface="+mn-ea"/>
              <a:cs typeface="+mn-cs"/>
            </a:rPr>
            <a:t>CAPIAMO QUANDO E' IL MOMENTO DI RALLENTARE UN POCO IL RITMO E RECUPERARE FIATO</a:t>
          </a:r>
          <a:r>
            <a:rPr kumimoji="0" lang="it-IT" sz="1100" b="0" i="0" u="none" strike="noStrike" kern="0" cap="small" spc="0" normalizeH="0" baseline="0" noProof="0">
              <a:ln>
                <a:noFill/>
              </a:ln>
              <a:solidFill>
                <a:prstClr val="black"/>
              </a:solidFill>
              <a:effectLst/>
              <a:uLnTx/>
              <a:uFillTx/>
              <a:latin typeface="+mn-lt"/>
              <a:ea typeface="+mn-ea"/>
              <a:cs typeface="+mn-cs"/>
            </a:rPr>
            <a:t>. ANDIAMO SEMPRE AI 2000, NON VA BENE. SE SIAMO IN DEBITO LE DISTANZE  AUMENTANO, SI RISCHIANO INFILATE. GIROPALLA E SI RIFIATA.</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sng" strike="noStrike" kern="0" cap="none" spc="0" normalizeH="0" baseline="0" noProof="0">
              <a:ln>
                <a:noFill/>
              </a:ln>
              <a:solidFill>
                <a:prstClr val="black"/>
              </a:solidFill>
              <a:effectLst/>
              <a:uLnTx/>
              <a:uFillTx/>
              <a:latin typeface="+mn-lt"/>
              <a:ea typeface="+mn-ea"/>
              <a:cs typeface="+mn-cs"/>
            </a:rPr>
            <a:t>INTERVALLO: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CALI DI CONCENTRAZIONE</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GESTIONE DEI TEMPI DI GIOCO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FURBIZIA, GUADAGNIAMO CALCI PIAZZATI</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NON ABBASSARSI TROPPO SE NO SI SOFFRE </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DISIMPEGNO PRECISO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CENTRARE LO SPECCHIO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RALLENTARE O ACCELERARE IL RITMO</a:t>
          </a:r>
          <a:endParaRPr kumimoji="0" lang="it-IT" sz="1100" b="0" i="0" u="none" strike="noStrike" kern="0" cap="none"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SE SIAMO SOPRA: LAMPADINA PIU' ACCESA CHE MAI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none" spc="0" normalizeH="0" baseline="0" noProof="0">
              <a:ln>
                <a:noFill/>
              </a:ln>
              <a:solidFill>
                <a:prstClr val="black"/>
              </a:solidFill>
              <a:effectLst/>
              <a:uLnTx/>
              <a:uFillTx/>
              <a:latin typeface="+mn-lt"/>
              <a:ea typeface="+mn-ea"/>
              <a:cs typeface="+mn-cs"/>
            </a:rPr>
            <a:t>STATO D'ANIMO SEMPRE POSITIVO</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1" i="0" u="none" strike="noStrike" kern="0" cap="none" spc="0" normalizeH="0" baseline="0" noProof="0">
            <a:ln>
              <a:noFill/>
            </a:ln>
            <a:solidFill>
              <a:prstClr val="black"/>
            </a:solidFill>
            <a:effectLst/>
            <a:uLnTx/>
            <a:uFillTx/>
            <a:latin typeface="+mn-lt"/>
            <a:ea typeface="+mn-ea"/>
            <a:cs typeface="+mn-cs"/>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47625</xdr:colOff>
      <xdr:row>2</xdr:row>
      <xdr:rowOff>38100</xdr:rowOff>
    </xdr:from>
    <xdr:to>
      <xdr:col>8</xdr:col>
      <xdr:colOff>381000</xdr:colOff>
      <xdr:row>68</xdr:row>
      <xdr:rowOff>57150</xdr:rowOff>
    </xdr:to>
    <xdr:sp macro="" textlink="">
      <xdr:nvSpPr>
        <xdr:cNvPr id="2" name="CasellaDiTesto 1">
          <a:extLst>
            <a:ext uri="{FF2B5EF4-FFF2-40B4-BE49-F238E27FC236}">
              <a16:creationId xmlns:a16="http://schemas.microsoft.com/office/drawing/2014/main" id="{00000000-0008-0000-0D00-000002000000}"/>
            </a:ext>
          </a:extLst>
        </xdr:cNvPr>
        <xdr:cNvSpPr txBox="1"/>
      </xdr:nvSpPr>
      <xdr:spPr>
        <a:xfrm>
          <a:off x="47625" y="381000"/>
          <a:ext cx="5153025" cy="10706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3" name="CasellaDiTesto 2">
          <a:extLst>
            <a:ext uri="{FF2B5EF4-FFF2-40B4-BE49-F238E27FC236}">
              <a16:creationId xmlns:a16="http://schemas.microsoft.com/office/drawing/2014/main" id="{00000000-0008-0000-0D00-000003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4" name="CasellaDiTesto 3">
          <a:extLst>
            <a:ext uri="{FF2B5EF4-FFF2-40B4-BE49-F238E27FC236}">
              <a16:creationId xmlns:a16="http://schemas.microsoft.com/office/drawing/2014/main" id="{00000000-0008-0000-0D00-000004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68</xdr:row>
      <xdr:rowOff>57150</xdr:rowOff>
    </xdr:to>
    <xdr:sp macro="" textlink="">
      <xdr:nvSpPr>
        <xdr:cNvPr id="5" name="CasellaDiTesto 4">
          <a:extLst>
            <a:ext uri="{FF2B5EF4-FFF2-40B4-BE49-F238E27FC236}">
              <a16:creationId xmlns:a16="http://schemas.microsoft.com/office/drawing/2014/main" id="{00000000-0008-0000-0D00-000005000000}"/>
            </a:ext>
          </a:extLst>
        </xdr:cNvPr>
        <xdr:cNvSpPr txBox="1"/>
      </xdr:nvSpPr>
      <xdr:spPr>
        <a:xfrm>
          <a:off x="47625" y="381000"/>
          <a:ext cx="5153025" cy="109918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38101</xdr:rowOff>
    </xdr:from>
    <xdr:to>
      <xdr:col>8</xdr:col>
      <xdr:colOff>309562</xdr:colOff>
      <xdr:row>92</xdr:row>
      <xdr:rowOff>95250</xdr:rowOff>
    </xdr:to>
    <xdr:sp macro="" textlink="">
      <xdr:nvSpPr>
        <xdr:cNvPr id="6" name="CasellaDiTesto 5">
          <a:extLst>
            <a:ext uri="{FF2B5EF4-FFF2-40B4-BE49-F238E27FC236}">
              <a16:creationId xmlns:a16="http://schemas.microsoft.com/office/drawing/2014/main" id="{00000000-0008-0000-0D00-000006000000}"/>
            </a:ext>
          </a:extLst>
        </xdr:cNvPr>
        <xdr:cNvSpPr txBox="1"/>
      </xdr:nvSpPr>
      <xdr:spPr>
        <a:xfrm>
          <a:off x="47625" y="387351"/>
          <a:ext cx="5040312" cy="158368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OGGI SI VEDRA' POCO CALCIO, ALMENO QUELLO CHE PIACE FARE A ME. CAMPI PICCOLI DOVE ANDIAMO SPESSO IN DIFFICOLTA, PERCHE? PROPRIO PERCHE' CERCHIAMO DI GIOCARE AL CALCIO SEMPRE. </a:t>
          </a:r>
        </a:p>
        <a:p>
          <a:pPr marL="0" marR="0" lvl="0" indent="0" defTabSz="914400" eaLnBrk="1" fontAlgn="auto" latinLnBrk="0" hangingPunct="1">
            <a:lnSpc>
              <a:spcPct val="100000"/>
            </a:lnSpc>
            <a:spcBef>
              <a:spcPts val="0"/>
            </a:spcBef>
            <a:spcAft>
              <a:spcPts val="0"/>
            </a:spcAft>
            <a:buClrTx/>
            <a:buSzTx/>
            <a:buFontTx/>
            <a:buNone/>
            <a:tabLst/>
            <a:defRPr/>
          </a:pPr>
          <a:r>
            <a:rPr lang="it-IT" sz="1100" u="none" cap="small" baseline="0">
              <a:solidFill>
                <a:schemeClr val="dk1"/>
              </a:solidFill>
              <a:latin typeface="+mn-lt"/>
              <a:ea typeface="+mn-ea"/>
              <a:cs typeface="+mn-cs"/>
            </a:rPr>
            <a:t>DOBBIAMO INVECE CAPIRE QUANDO NON E' POSSIBILE, E' CRESCITA MENTALE QUESTA. SE OGGI NON RIUSCIAMO A SVILUPPARE GIOCO SI DEVE ANDARE LUNGHI SALTANDO IL CENTROCAMPO. OGGI PARTIAMO  CON DUE ESTERNI ALTI E UN CENTRAVANTI IN POSSESSO MENTRE IN NON POSSESSO SI ABBASSANO SULLA LINEA DI CC .</a:t>
          </a:r>
        </a:p>
        <a:p>
          <a:pPr marL="0" marR="0" lvl="0" indent="0" defTabSz="914400" eaLnBrk="1" fontAlgn="auto" latinLnBrk="0" hangingPunct="1">
            <a:lnSpc>
              <a:spcPct val="100000"/>
            </a:lnSpc>
            <a:spcBef>
              <a:spcPts val="0"/>
            </a:spcBef>
            <a:spcAft>
              <a:spcPts val="0"/>
            </a:spcAft>
            <a:buClrTx/>
            <a:buSzTx/>
            <a:buFontTx/>
            <a:buNone/>
            <a:tabLst/>
            <a:defRPr/>
          </a:pPr>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FORMAZIONE:  </a:t>
          </a:r>
          <a:r>
            <a:rPr lang="it-IT" sz="1100" b="0" cap="small" baseline="0">
              <a:solidFill>
                <a:schemeClr val="dk1"/>
              </a:solidFill>
              <a:latin typeface="+mn-lt"/>
              <a:ea typeface="+mn-ea"/>
              <a:cs typeface="+mn-cs"/>
            </a:rPr>
            <a:t>SIMO/ MAIC, RICCIO, FICCA, BARBIO/ MERCA/ WOLF, AGNE/ FILLO, REGNO, BONNI.</a:t>
          </a:r>
          <a:endParaRPr lang="it-IT"/>
        </a:p>
        <a:p>
          <a:pPr eaLnBrk="1" fontAlgn="auto" latinLnBrk="0" hangingPunct="1"/>
          <a:endParaRPr lang="it-IT" sz="1100" b="1" cap="small"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OGGI OLTRE A NON ABBASSARE</a:t>
          </a:r>
          <a:r>
            <a:rPr lang="it-IT" sz="1100" b="1" cap="small">
              <a:solidFill>
                <a:schemeClr val="dk1"/>
              </a:solidFill>
              <a:latin typeface="+mn-lt"/>
              <a:ea typeface="+mn-ea"/>
              <a:cs typeface="+mn-cs"/>
            </a:rPr>
            <a:t> LA LINEA  </a:t>
          </a:r>
          <a:r>
            <a:rPr lang="it-IT" sz="1100" b="0" cap="small">
              <a:solidFill>
                <a:schemeClr val="dk1"/>
              </a:solidFill>
              <a:latin typeface="+mn-lt"/>
              <a:ea typeface="+mn-ea"/>
              <a:cs typeface="+mn-cs"/>
            </a:rPr>
            <a:t>E</a:t>
          </a:r>
          <a:r>
            <a:rPr lang="it-IT" sz="1100" b="0" cap="small" baseline="0">
              <a:solidFill>
                <a:schemeClr val="dk1"/>
              </a:solidFill>
              <a:latin typeface="+mn-lt"/>
              <a:ea typeface="+mn-ea"/>
              <a:cs typeface="+mn-cs"/>
            </a:rPr>
            <a:t>' FONDAMENTALE NON ABBASSARE </a:t>
          </a:r>
          <a:r>
            <a:rPr lang="it-IT" sz="1100" b="1" cap="small" baseline="0">
              <a:solidFill>
                <a:schemeClr val="dk1"/>
              </a:solidFill>
              <a:latin typeface="+mn-lt"/>
              <a:ea typeface="+mn-ea"/>
              <a:cs typeface="+mn-cs"/>
            </a:rPr>
            <a:t>L'ATTENZIONE. </a:t>
          </a:r>
          <a:r>
            <a:rPr lang="it-IT" sz="1100" cap="small">
              <a:solidFill>
                <a:schemeClr val="dk1"/>
              </a:solidFill>
              <a:latin typeface="+mn-lt"/>
              <a:ea typeface="+mn-ea"/>
              <a:cs typeface="+mn-cs"/>
            </a:rPr>
            <a:t>GIOCHIAMO NELLA LORO META' CAMPO. BISOGNA</a:t>
          </a:r>
          <a:r>
            <a:rPr lang="it-IT" sz="1100" cap="small" baseline="0">
              <a:solidFill>
                <a:schemeClr val="dk1"/>
              </a:solidFill>
              <a:latin typeface="+mn-lt"/>
              <a:ea typeface="+mn-ea"/>
              <a:cs typeface="+mn-cs"/>
            </a:rPr>
            <a:t> CHE CI SFORZIAMO DI </a:t>
          </a:r>
          <a:r>
            <a:rPr lang="it-IT" sz="1100" b="1" cap="small" baseline="0">
              <a:solidFill>
                <a:schemeClr val="dk1"/>
              </a:solidFill>
              <a:latin typeface="+mn-lt"/>
              <a:ea typeface="+mn-ea"/>
              <a:cs typeface="+mn-cs"/>
            </a:rPr>
            <a:t>ACCORCIARE E SALIRE NON APPENA C'E' LA POSSIBILITA</a:t>
          </a:r>
          <a:r>
            <a:rPr lang="it-IT" sz="1100" cap="small" baseline="0">
              <a:solidFill>
                <a:schemeClr val="dk1"/>
              </a:solidFill>
              <a:latin typeface="+mn-lt"/>
              <a:ea typeface="+mn-ea"/>
              <a:cs typeface="+mn-cs"/>
            </a:rPr>
            <a:t>', VOGLIO UNA SQUADRA CORTA.  VIETATO FAR RIMBALZARE LA PALLA POSSIBILMENTE.</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baseline="0">
              <a:solidFill>
                <a:schemeClr val="dk1"/>
              </a:solidFill>
              <a:latin typeface="+mn-lt"/>
              <a:ea typeface="+mn-ea"/>
              <a:cs typeface="+mn-cs"/>
            </a:rPr>
            <a:t>DAI TERZINI MI ASPETTO LA RICERCA COSTANTE DEL CENTRAVANTII DUE CENTRALI TENIAMO LA LINEA A CENTROCAMPO,. </a:t>
          </a:r>
          <a:r>
            <a:rPr lang="it-IT" sz="1100" b="1" cap="small">
              <a:solidFill>
                <a:schemeClr val="dk1"/>
              </a:solidFill>
              <a:latin typeface="+mn-lt"/>
              <a:ea typeface="+mn-ea"/>
              <a:cs typeface="+mn-cs"/>
            </a:rPr>
            <a:t>OKKIO AL GIRO PALLA</a:t>
          </a:r>
          <a:r>
            <a:rPr lang="it-IT" sz="1100" cap="small">
              <a:solidFill>
                <a:schemeClr val="dk1"/>
              </a:solidFill>
              <a:latin typeface="+mn-lt"/>
              <a:ea typeface="+mn-ea"/>
              <a:cs typeface="+mn-cs"/>
            </a:rPr>
            <a:t> SE LO FACCIAMO VA FATTO VELOCE </a:t>
          </a:r>
          <a:r>
            <a:rPr lang="it-IT" sz="1100" b="1" cap="small">
              <a:solidFill>
                <a:schemeClr val="dk1"/>
              </a:solidFill>
              <a:latin typeface="+mn-lt"/>
              <a:ea typeface="+mn-ea"/>
              <a:cs typeface="+mn-cs"/>
            </a:rPr>
            <a:t>VELOCE</a:t>
          </a:r>
          <a:r>
            <a:rPr lang="it-IT" sz="1100" cap="small">
              <a:solidFill>
                <a:schemeClr val="dk1"/>
              </a:solidFill>
              <a:latin typeface="+mn-lt"/>
              <a:ea typeface="+mn-ea"/>
              <a:cs typeface="+mn-cs"/>
            </a:rPr>
            <a:t>, QUINDI PASSAGGI DI PRIMA O DI SECONDA AL MASSIMO FINALIZZATO A CREARE SUPERIORITA’. </a:t>
          </a:r>
        </a:p>
        <a:p>
          <a:pPr marL="0" marR="0" indent="0" defTabSz="914400" eaLnBrk="1" fontAlgn="auto" latinLnBrk="0" hangingPunct="1">
            <a:lnSpc>
              <a:spcPct val="100000"/>
            </a:lnSpc>
            <a:spcBef>
              <a:spcPts val="0"/>
            </a:spcBef>
            <a:spcAft>
              <a:spcPts val="0"/>
            </a:spcAft>
            <a:buClrTx/>
            <a:buSzTx/>
            <a:buFontTx/>
            <a:buNone/>
            <a:tabLst/>
            <a:defRPr/>
          </a:pPr>
          <a:r>
            <a:rPr lang="it-IT" sz="1100" b="0" cap="small">
              <a:solidFill>
                <a:schemeClr val="dk1"/>
              </a:solidFill>
              <a:latin typeface="+mn-lt"/>
              <a:ea typeface="+mn-ea"/>
              <a:cs typeface="+mn-cs"/>
            </a:rPr>
            <a:t>COME SEMPRE ZERO RISCHI</a:t>
          </a:r>
          <a:r>
            <a:rPr lang="it-IT" sz="1100" b="0" cap="small" baseline="0">
              <a:solidFill>
                <a:schemeClr val="dk1"/>
              </a:solidFill>
              <a:latin typeface="+mn-lt"/>
              <a:ea typeface="+mn-ea"/>
              <a:cs typeface="+mn-cs"/>
            </a:rPr>
            <a:t> E LAMPADINA SEMPRE ACCESA, </a:t>
          </a:r>
          <a:r>
            <a:rPr lang="it-IT" sz="1100" b="0" cap="small">
              <a:solidFill>
                <a:schemeClr val="dk1"/>
              </a:solidFill>
              <a:latin typeface="+mn-lt"/>
              <a:ea typeface="+mn-ea"/>
              <a:cs typeface="+mn-cs"/>
            </a:rPr>
            <a:t>MASSIMA ATTENZIONE IN</a:t>
          </a:r>
          <a:r>
            <a:rPr lang="it-IT" sz="1100" b="0" cap="small" baseline="0">
              <a:solidFill>
                <a:schemeClr val="dk1"/>
              </a:solidFill>
              <a:latin typeface="+mn-lt"/>
              <a:ea typeface="+mn-ea"/>
              <a:cs typeface="+mn-cs"/>
            </a:rPr>
            <a:t> MARCATURA E NEI FINALI DI TEMPO</a:t>
          </a:r>
          <a:r>
            <a:rPr lang="it-IT" sz="1100" b="0" cap="small">
              <a:solidFill>
                <a:schemeClr val="dk1"/>
              </a:solidFill>
              <a:latin typeface="+mn-lt"/>
              <a:ea typeface="+mn-ea"/>
              <a:cs typeface="+mn-cs"/>
            </a:rPr>
            <a:t>,</a:t>
          </a:r>
          <a:r>
            <a:rPr lang="it-IT" sz="1100" b="0" cap="small" baseline="0">
              <a:solidFill>
                <a:schemeClr val="dk1"/>
              </a:solidFill>
              <a:latin typeface="+mn-lt"/>
              <a:ea typeface="+mn-ea"/>
              <a:cs typeface="+mn-cs"/>
            </a:rPr>
            <a:t> OCCHI E ORECCHIE APERTI SULLE PALLE INATTIVE, </a:t>
          </a:r>
          <a:r>
            <a:rPr lang="it-IT" sz="1100" b="0" baseline="0">
              <a:solidFill>
                <a:schemeClr val="dk1"/>
              </a:solidFill>
              <a:latin typeface="+mn-lt"/>
              <a:ea typeface="+mn-ea"/>
              <a:cs typeface="+mn-cs"/>
            </a:rPr>
            <a:t>OGNUNO BATTEZZA UN UOMO E SE LO TIENE STRETTO. </a:t>
          </a:r>
        </a:p>
        <a:p>
          <a:pPr marL="0" marR="0" indent="0" defTabSz="914400" eaLnBrk="1" fontAlgn="auto" latinLnBrk="0" hangingPunct="1">
            <a:lnSpc>
              <a:spcPct val="100000"/>
            </a:lnSpc>
            <a:spcBef>
              <a:spcPts val="0"/>
            </a:spcBef>
            <a:spcAft>
              <a:spcPts val="0"/>
            </a:spcAft>
            <a:buClrTx/>
            <a:buSzTx/>
            <a:buFontTx/>
            <a:buNone/>
            <a:tabLst/>
            <a:defRPr/>
          </a:pPr>
          <a:r>
            <a:rPr lang="it-IT" sz="1100" b="1" baseline="0">
              <a:solidFill>
                <a:schemeClr val="dk1"/>
              </a:solidFill>
              <a:latin typeface="+mn-lt"/>
              <a:ea typeface="+mn-ea"/>
              <a:cs typeface="+mn-cs"/>
            </a:rPr>
            <a:t>VOGLIO SEMPRE UNO CHE ACCORCI SULLA RESPINTA DEL PORTIERE</a:t>
          </a:r>
          <a:r>
            <a:rPr lang="it-IT" sz="1100" b="0" baseline="0">
              <a:solidFill>
                <a:schemeClr val="dk1"/>
              </a:solidFill>
              <a:latin typeface="+mn-lt"/>
              <a:ea typeface="+mn-ea"/>
              <a:cs typeface="+mn-cs"/>
            </a:rPr>
            <a:t> SULLE PUNIZIONI.</a:t>
          </a:r>
          <a:endParaRPr lang="it-IT" sz="1100" baseline="0">
            <a:solidFill>
              <a:schemeClr val="dk1"/>
            </a:solidFill>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it-IT" sz="1100" cap="small">
              <a:solidFill>
                <a:schemeClr val="dk1"/>
              </a:solidFill>
              <a:latin typeface="+mn-lt"/>
              <a:ea typeface="+mn-ea"/>
              <a:cs typeface="+mn-cs"/>
            </a:rPr>
            <a:t>IN ZONA AREA DI RIGORE NON VOGLIO SCIVOLATE  SE NON SONO SICURO DI PRENDERE PALLA/UOMO,</a:t>
          </a:r>
          <a:r>
            <a:rPr lang="it-IT" sz="1100" cap="small" baseline="0">
              <a:solidFill>
                <a:schemeClr val="dk1"/>
              </a:solidFill>
              <a:latin typeface="+mn-lt"/>
              <a:ea typeface="+mn-ea"/>
              <a:cs typeface="+mn-cs"/>
            </a:rPr>
            <a:t> IN AREA ANCOR MENO: QUANDO HAI IL CULO PER TERRA SEI MORTO, IN PIEDI PUOI SEMPRE RECUPERARE. </a:t>
          </a:r>
        </a:p>
        <a:p>
          <a:pPr marL="0" marR="0" indent="0" defTabSz="914400" eaLnBrk="1" fontAlgn="auto" latinLnBrk="0" hangingPunct="1">
            <a:lnSpc>
              <a:spcPct val="100000"/>
            </a:lnSpc>
            <a:spcBef>
              <a:spcPts val="0"/>
            </a:spcBef>
            <a:spcAft>
              <a:spcPts val="0"/>
            </a:spcAft>
            <a:buClrTx/>
            <a:buSzTx/>
            <a:buFontTx/>
            <a:buNone/>
            <a:tabLst/>
            <a:defRPr/>
          </a:pPr>
          <a:r>
            <a:rPr lang="it-IT" sz="1100" b="1" cap="small" baseline="0">
              <a:solidFill>
                <a:schemeClr val="dk1"/>
              </a:solidFill>
              <a:latin typeface="+mn-lt"/>
              <a:ea typeface="+mn-ea"/>
              <a:cs typeface="+mn-cs"/>
            </a:rPr>
            <a:t>E NON CONCEDIAMO PUNIZIONI DEL CAZZO EH. QUESTO E' UN CAMPO DOVE I PIAZZATI POSSONO FARCI MALE E VICEVERSA.</a:t>
          </a:r>
        </a:p>
        <a:p>
          <a:endParaRPr lang="it-IT" sz="1100" cap="small">
            <a:solidFill>
              <a:schemeClr val="dk1"/>
            </a:solidFill>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MERCA CENTRALE E AGNE WOLF INTERNI:  DIAMO ORDINE DOVE POSSIBILE E GIOCHIAMO A UNO DUE TOCCHI SE NO LI ABBIAMO SULLE CAVIGLIE. OKKIO ALLE SECONDE PALLE</a:t>
          </a:r>
          <a:r>
            <a:rPr kumimoji="0" lang="it-IT" sz="1100" b="1" i="0" u="none" strike="noStrike" kern="0" cap="small" spc="0" normalizeH="0" baseline="0" noProof="0">
              <a:ln>
                <a:noFill/>
              </a:ln>
              <a:solidFill>
                <a:prstClr val="black"/>
              </a:solidFill>
              <a:effectLst/>
              <a:uLnTx/>
              <a:uFillTx/>
              <a:latin typeface="+mn-lt"/>
              <a:ea typeface="+mn-ea"/>
              <a:cs typeface="+mn-cs"/>
            </a:rPr>
            <a:t>, </a:t>
          </a:r>
          <a:r>
            <a:rPr lang="it-IT" sz="1100" b="1" cap="small" baseline="0">
              <a:solidFill>
                <a:schemeClr val="dk1"/>
              </a:solidFill>
              <a:latin typeface="+mn-lt"/>
              <a:ea typeface="+mn-ea"/>
              <a:cs typeface="+mn-cs"/>
            </a:rPr>
            <a:t>PRECISIONE IN FASE DI DISIMPEGNO. PERSA PALLA PRESSING IMMEDIATO SUL POSSESSORE DI PALLA AVVERSARIO, APRIRE SUBITO LA CACCIA PER RIPRENDERLA: QUELLO E' IL MOMENTO DI ACCORCIARE TUTTI.</a:t>
          </a:r>
        </a:p>
        <a:p>
          <a:pPr marL="0" marR="0" indent="0" defTabSz="914400" eaLnBrk="1" fontAlgn="auto" latinLnBrk="0" hangingPunct="1">
            <a:lnSpc>
              <a:spcPct val="100000"/>
            </a:lnSpc>
            <a:spcBef>
              <a:spcPts val="0"/>
            </a:spcBef>
            <a:spcAft>
              <a:spcPts val="0"/>
            </a:spcAft>
            <a:buClrTx/>
            <a:buSzTx/>
            <a:buFontTx/>
            <a:buNone/>
            <a:tabLst/>
            <a:defRPr/>
          </a:pPr>
          <a:r>
            <a:rPr lang="it-IT"/>
            <a:t>FONDAMENTALE PERO' E' CHE LA SQUADRA SIA CORTA. 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u="sng" cap="small">
              <a:solidFill>
                <a:schemeClr val="dk1"/>
              </a:solidFill>
              <a:latin typeface="+mn-lt"/>
              <a:ea typeface="+mn-ea"/>
              <a:cs typeface="+mn-cs"/>
            </a:rPr>
            <a:t>ALI</a:t>
          </a:r>
          <a:r>
            <a:rPr lang="it-IT" sz="1100" cap="small">
              <a:solidFill>
                <a:schemeClr val="dk1"/>
              </a:solidFill>
              <a:latin typeface="+mn-lt"/>
              <a:ea typeface="+mn-ea"/>
              <a:cs typeface="+mn-cs"/>
            </a:rPr>
            <a:t>: BONNI FILLO, COMPITO IMPORTANTE, QUALITA' E CORSA . IN NON POSSESSO SEMPRE LARGHI, VOGLIO CHE LI CERCHIAMO</a:t>
          </a:r>
          <a:r>
            <a:rPr lang="it-IT" sz="1100" cap="small" baseline="0">
              <a:solidFill>
                <a:schemeClr val="dk1"/>
              </a:solidFill>
              <a:latin typeface="+mn-lt"/>
              <a:ea typeface="+mn-ea"/>
              <a:cs typeface="+mn-cs"/>
            </a:rPr>
            <a:t> CON CAMBI CAMPO, ANCHE DAI TERZINI, O CHE SE CERCHIAMO REGNO VOI STATE PRONTI A TAGLIARGLI ALLE SPALLE     </a:t>
          </a:r>
          <a:r>
            <a:rPr lang="it-IT" sz="1100" cap="small">
              <a:solidFill>
                <a:schemeClr val="dk1"/>
              </a:solidFill>
              <a:latin typeface="+mn-lt"/>
              <a:ea typeface="+mn-ea"/>
              <a:cs typeface="+mn-cs"/>
            </a:rPr>
            <a:t> NEGLI ULTIMI 20/25 METRI VOGLIO IL DRIBBLING SENZA PAURA E LA FINALIZZAZIONE VELOCE CHE SIA IL CROSS, L'UNO-DUE O IL TIRO. GIOCA SEMPLICE.</a:t>
          </a:r>
        </a:p>
        <a:p>
          <a:endParaRPr lang="it-IT" sz="1100" cap="small">
            <a:solidFill>
              <a:schemeClr val="dk1"/>
            </a:solidFill>
            <a:latin typeface="+mn-lt"/>
            <a:ea typeface="+mn-ea"/>
            <a:cs typeface="+mn-cs"/>
          </a:endParaRP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REGNO, A FARE REPARTO LA IN MEZZO. VOGLIO CHE LO CERCHIAMO SULLA FIGURA. OGGI E' FONDAMENTALE PRENDERE FALKLI PERCHE' SUI POIAZZATI QUI SI PUO' FARE MALE.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LUCIDITA' SOTTO PORTA: PRENDERE LO SPECCHIO</a:t>
          </a:r>
        </a:p>
        <a:p>
          <a:r>
            <a:rPr lang="it-IT" sz="1100" cap="small">
              <a:solidFill>
                <a:schemeClr val="dk1"/>
              </a:solidFill>
              <a:latin typeface="+mn-lt"/>
              <a:ea typeface="+mn-ea"/>
              <a:cs typeface="+mn-cs"/>
            </a:rPr>
            <a:t>CERCHIAMO PUNIZIONI AL LIMITE , FACCIAMOCI FURBI, CERCHIAMO DI SFRUTTARE LE NOSTRE ARMI MIGLIORI. </a:t>
          </a:r>
        </a:p>
        <a:p>
          <a:r>
            <a:rPr lang="it-IT" sz="1100" cap="small">
              <a:solidFill>
                <a:schemeClr val="dk1"/>
              </a:solidFill>
              <a:latin typeface="+mn-lt"/>
              <a:ea typeface="+mn-ea"/>
              <a:cs typeface="+mn-cs"/>
            </a:rPr>
            <a:t>CALCI D'ANGOLO, BISOGNA ENTRARE CON CATTIVERIA</a:t>
          </a:r>
        </a:p>
        <a:p>
          <a:endParaRPr lang="it-IT" sz="1100"/>
        </a:p>
        <a:p>
          <a:r>
            <a:rPr lang="it-IT" sz="1100"/>
            <a:t>-RIGORI</a:t>
          </a:r>
          <a:r>
            <a:rPr lang="it-IT" sz="1100" baseline="0"/>
            <a:t> AGNE MERCA</a:t>
          </a:r>
          <a:endParaRPr lang="it-IT" sz="1100"/>
        </a:p>
        <a:p>
          <a:r>
            <a:rPr lang="it-IT" sz="1100"/>
            <a:t>-PUNIZION</a:t>
          </a:r>
          <a:r>
            <a:rPr lang="it-IT" sz="1100" baseline="0"/>
            <a:t>I </a:t>
          </a:r>
          <a:r>
            <a:rPr lang="it-IT" sz="1100"/>
            <a:t>AGNE BARBIO</a:t>
          </a:r>
        </a:p>
        <a:p>
          <a:r>
            <a:rPr lang="it-IT" sz="1100"/>
            <a:t>-ANGOLI: SCHEMA</a:t>
          </a:r>
        </a:p>
        <a:p>
          <a:endParaRPr lang="it-IT" sz="1100"/>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CHI ESCE SI RICORDI DI </a:t>
          </a:r>
          <a:r>
            <a:rPr lang="it-IT" sz="1100" b="1" cap="small" baseline="0">
              <a:solidFill>
                <a:schemeClr val="dk1"/>
              </a:solidFill>
              <a:latin typeface="+mn-lt"/>
              <a:ea typeface="+mn-ea"/>
              <a:cs typeface="+mn-cs"/>
            </a:rPr>
            <a:t>DARE LE CONSEGNE </a:t>
          </a:r>
          <a:r>
            <a:rPr lang="it-IT" sz="1100" cap="small" baseline="0">
              <a:solidFill>
                <a:schemeClr val="dk1"/>
              </a:solidFill>
              <a:latin typeface="+mn-lt"/>
              <a:ea typeface="+mn-ea"/>
              <a:cs typeface="+mn-cs"/>
            </a:rPr>
            <a:t>A CHI ENTRA:  POSIZIONE  IN BARRIERA E CORNER IN ATTACCO.</a:t>
          </a:r>
          <a:endParaRPr lang="it-IT" sz="1100" cap="small">
            <a:solidFill>
              <a:schemeClr val="dk1"/>
            </a:solidFill>
            <a:latin typeface="+mn-lt"/>
            <a:ea typeface="+mn-ea"/>
            <a:cs typeface="+mn-cs"/>
          </a:endParaRPr>
        </a:p>
        <a:p>
          <a:r>
            <a:rPr lang="it-IT" sz="1100" b="1"/>
            <a:t>DAI ANDIAMO A</a:t>
          </a:r>
          <a:r>
            <a:rPr lang="it-IT" sz="1100" b="1" baseline="0"/>
            <a:t> DIVERTIRCI E A VINCERE.</a:t>
          </a:r>
          <a:endParaRPr lang="it-IT" sz="1100" b="1"/>
        </a:p>
        <a:p>
          <a:endParaRPr lang="it-IT" sz="1100"/>
        </a:p>
        <a:p>
          <a:r>
            <a:rPr lang="it-IT" sz="1100" u="sng" cap="small">
              <a:solidFill>
                <a:schemeClr val="dk1"/>
              </a:solidFill>
              <a:latin typeface="+mn-lt"/>
              <a:ea typeface="+mn-ea"/>
              <a:cs typeface="+mn-cs"/>
            </a:rPr>
            <a:t>RACCOMANDAZIONI:</a:t>
          </a:r>
          <a:endParaRPr lang="it-IT"/>
        </a:p>
        <a:p>
          <a:pPr eaLnBrk="1" fontAlgn="auto" latinLnBrk="0" hangingPunct="1"/>
          <a:r>
            <a:rPr lang="it-IT" sz="1100" b="1" cap="small" baseline="0">
              <a:solidFill>
                <a:schemeClr val="dk1"/>
              </a:solidFill>
              <a:latin typeface="+mn-lt"/>
              <a:ea typeface="+mn-ea"/>
              <a:cs typeface="+mn-cs"/>
            </a:rPr>
            <a:t>GESTIONE DEI TEMPI DI GIOCO</a:t>
          </a:r>
          <a:r>
            <a:rPr lang="it-IT" sz="1100" cap="small" baseline="0">
              <a:solidFill>
                <a:schemeClr val="dk1"/>
              </a:solidFill>
              <a:latin typeface="+mn-lt"/>
              <a:ea typeface="+mn-ea"/>
              <a:cs typeface="+mn-cs"/>
            </a:rPr>
            <a:t>. </a:t>
          </a:r>
          <a:endParaRPr lang="it-IT"/>
        </a:p>
        <a:p>
          <a:pPr eaLnBrk="1" fontAlgn="auto" latinLnBrk="0" hangingPunct="1"/>
          <a:r>
            <a:rPr lang="it-IT" sz="1100" cap="small" baseline="0">
              <a:solidFill>
                <a:schemeClr val="dk1"/>
              </a:solidFill>
              <a:latin typeface="+mn-lt"/>
              <a:ea typeface="+mn-ea"/>
              <a:cs typeface="+mn-cs"/>
            </a:rPr>
            <a:t>RIMESSE LATERALI A SFAVORE: ATTACCATI, NON A DUE METRI</a:t>
          </a:r>
          <a:endParaRPr lang="it-IT"/>
        </a:p>
        <a:p>
          <a:pPr eaLnBrk="1" fontAlgn="auto" latinLnBrk="0" hangingPunct="1"/>
          <a:r>
            <a:rPr lang="it-IT" sz="1100" cap="small" baseline="0">
              <a:solidFill>
                <a:schemeClr val="dk1"/>
              </a:solidFill>
              <a:latin typeface="+mn-lt"/>
              <a:ea typeface="+mn-ea"/>
              <a:cs typeface="+mn-cs"/>
            </a:rPr>
            <a:t>RIMESSE LATERALI A FAVORE OLTRE LA META' CAMPO: SI PUO' PROVARE ANCHE  UNO-DUE E CAMBIO CAMPO .</a:t>
          </a:r>
          <a:endParaRPr lang="it-IT" sz="1100">
            <a:solidFill>
              <a:schemeClr val="dk1"/>
            </a:solidFill>
            <a:latin typeface="+mn-lt"/>
            <a:ea typeface="+mn-ea"/>
            <a:cs typeface="+mn-cs"/>
          </a:endParaRPr>
        </a:p>
        <a:p>
          <a:pPr eaLnBrk="1" fontAlgn="auto" latinLnBrk="0" hangingPunct="1"/>
          <a:r>
            <a:rPr lang="it-IT" sz="1100" cap="small" baseline="0">
              <a:solidFill>
                <a:schemeClr val="dk1"/>
              </a:solidFill>
              <a:latin typeface="+mn-lt"/>
              <a:ea typeface="+mn-ea"/>
              <a:cs typeface="+mn-cs"/>
            </a:rPr>
            <a:t>LA PARTITA E' LUNGA, USIAMO LA TESTA SE CI CAPITERA' DI ESSERE IN VANTAGGIO, PRENDIAMOCI IL TEMPO PER LE RIMESSE LATERALI E LE PUNIZIONI, GESTIAMO LA PALLA. CAPIAMO QUANDO E' IL MOMENTO DI RALLENTARE UN POCO IL RITMO E RECUPERARE FIATO. ANDIAMO SEMPRE AI 2000, NON VA BENE. SE SIAMO IN DEBITO LE DISTANZE  AUMENTANO, SI RISCHIANO INFILATE. GIROPALLA E SI RIFIATA.</a:t>
          </a:r>
          <a:endParaRPr lang="it-IT"/>
        </a:p>
        <a:p>
          <a:endParaRPr lang="it-IT" sz="1100" cap="small" baseline="0">
            <a:solidFill>
              <a:schemeClr val="dk1"/>
            </a:solidFill>
            <a:latin typeface="+mn-lt"/>
            <a:ea typeface="+mn-ea"/>
            <a:cs typeface="+mn-cs"/>
          </a:endParaRPr>
        </a:p>
        <a:p>
          <a:r>
            <a:rPr lang="it-IT" sz="1100" b="1" u="sng" baseline="0">
              <a:solidFill>
                <a:schemeClr val="dk1"/>
              </a:solidFill>
              <a:latin typeface="+mn-lt"/>
              <a:ea typeface="+mn-ea"/>
              <a:cs typeface="+mn-cs"/>
            </a:rPr>
            <a:t>INTERVALLO:</a:t>
          </a:r>
          <a:endParaRPr lang="it-IT"/>
        </a:p>
        <a:p>
          <a:r>
            <a:rPr lang="it-IT" sz="1100" b="1" baseline="0">
              <a:solidFill>
                <a:schemeClr val="dk1"/>
              </a:solidFill>
              <a:latin typeface="+mn-lt"/>
              <a:ea typeface="+mn-ea"/>
              <a:cs typeface="+mn-cs"/>
            </a:rPr>
            <a:t>CALI DI CONCENTRAZIONE</a:t>
          </a:r>
          <a:endParaRPr lang="it-IT"/>
        </a:p>
        <a:p>
          <a:r>
            <a:rPr lang="it-IT" sz="1100" b="1" baseline="0">
              <a:solidFill>
                <a:schemeClr val="dk1"/>
              </a:solidFill>
              <a:latin typeface="+mn-lt"/>
              <a:ea typeface="+mn-ea"/>
              <a:cs typeface="+mn-cs"/>
            </a:rPr>
            <a:t>GESTIONE DEI TEMPI DI GIOCO</a:t>
          </a:r>
          <a:endParaRPr lang="it-IT"/>
        </a:p>
        <a:p>
          <a:r>
            <a:rPr lang="it-IT" sz="1100" b="1" baseline="0">
              <a:solidFill>
                <a:schemeClr val="dk1"/>
              </a:solidFill>
              <a:latin typeface="+mn-lt"/>
              <a:ea typeface="+mn-ea"/>
              <a:cs typeface="+mn-cs"/>
            </a:rPr>
            <a:t>FURBIZIA, GUADAGNIAMO CALCI PIAZZATI</a:t>
          </a:r>
          <a:endParaRPr lang="it-IT"/>
        </a:p>
        <a:p>
          <a:r>
            <a:rPr lang="it-IT" sz="1100" b="1" baseline="0">
              <a:solidFill>
                <a:schemeClr val="dk1"/>
              </a:solidFill>
              <a:latin typeface="+mn-lt"/>
              <a:ea typeface="+mn-ea"/>
              <a:cs typeface="+mn-cs"/>
            </a:rPr>
            <a:t>DAVANTI TENIAMO SU QUALCHE PALLA E FACCIAMO RESPIRARE LA SQUADRA</a:t>
          </a:r>
          <a:endParaRPr lang="it-IT"/>
        </a:p>
        <a:p>
          <a:r>
            <a:rPr lang="it-IT" sz="1100" b="1" baseline="0">
              <a:solidFill>
                <a:schemeClr val="dk1"/>
              </a:solidFill>
              <a:latin typeface="+mn-lt"/>
              <a:ea typeface="+mn-ea"/>
              <a:cs typeface="+mn-cs"/>
            </a:rPr>
            <a:t>INTERDIZIONE PIU' DECISA</a:t>
          </a:r>
          <a:endParaRPr lang="it-IT"/>
        </a:p>
        <a:p>
          <a:r>
            <a:rPr lang="it-IT" sz="1100" b="1" baseline="0">
              <a:solidFill>
                <a:schemeClr val="dk1"/>
              </a:solidFill>
              <a:latin typeface="+mn-lt"/>
              <a:ea typeface="+mn-ea"/>
              <a:cs typeface="+mn-cs"/>
            </a:rPr>
            <a:t>CENTRARE LO SPECCHIO</a:t>
          </a:r>
          <a:endParaRPr lang="it-IT"/>
        </a:p>
        <a:p>
          <a:r>
            <a:rPr lang="it-IT" sz="1100" b="1" baseline="0">
              <a:solidFill>
                <a:schemeClr val="dk1"/>
              </a:solidFill>
              <a:latin typeface="+mn-lt"/>
              <a:ea typeface="+mn-ea"/>
              <a:cs typeface="+mn-cs"/>
            </a:rPr>
            <a:t>RALLENTARE O ACCELERARE IL RITMO</a:t>
          </a:r>
          <a:endParaRPr lang="it-IT"/>
        </a:p>
        <a:p>
          <a:r>
            <a:rPr lang="it-IT" sz="1100" b="1" baseline="0">
              <a:solidFill>
                <a:schemeClr val="dk1"/>
              </a:solidFill>
              <a:latin typeface="+mn-lt"/>
              <a:ea typeface="+mn-ea"/>
              <a:cs typeface="+mn-cs"/>
            </a:rPr>
            <a:t>SE SIAMO SOTTO: RICORDARE RECUPERI</a:t>
          </a:r>
          <a:endParaRPr lang="it-IT" b="1"/>
        </a:p>
        <a:p>
          <a:r>
            <a:rPr lang="it-IT" sz="1100" b="1" baseline="0">
              <a:solidFill>
                <a:schemeClr val="dk1"/>
              </a:solidFill>
              <a:latin typeface="+mn-lt"/>
              <a:ea typeface="+mn-ea"/>
              <a:cs typeface="+mn-cs"/>
            </a:rPr>
            <a:t>SE SIAMO SOPRA: RICORDARE CHE LO SVARIONE E' SEMPRE DIETRO L'ANGOLO.</a:t>
          </a:r>
          <a:endParaRPr lang="it-IT"/>
        </a:p>
        <a:p>
          <a:r>
            <a:rPr lang="it-IT" sz="1100" b="1"/>
            <a:t>LINEA ALTA E STRETTA SE GIOCANO CON</a:t>
          </a:r>
          <a:r>
            <a:rPr lang="it-IT" sz="1100" b="1" baseline="0"/>
            <a:t> 2 PUNTE E IL TREQUARTISTA.</a:t>
          </a:r>
          <a:endParaRPr lang="it-IT" sz="1100" b="1"/>
        </a:p>
        <a:p>
          <a:endParaRPr lang="it-IT"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47625</xdr:colOff>
      <xdr:row>2</xdr:row>
      <xdr:rowOff>38098</xdr:rowOff>
    </xdr:from>
    <xdr:to>
      <xdr:col>8</xdr:col>
      <xdr:colOff>381000</xdr:colOff>
      <xdr:row>105</xdr:row>
      <xdr:rowOff>104776</xdr:rowOff>
    </xdr:to>
    <xdr:sp macro="" textlink="">
      <xdr:nvSpPr>
        <xdr:cNvPr id="2" name="CasellaDiTesto 1">
          <a:extLst>
            <a:ext uri="{FF2B5EF4-FFF2-40B4-BE49-F238E27FC236}">
              <a16:creationId xmlns:a16="http://schemas.microsoft.com/office/drawing/2014/main" id="{00000000-0008-0000-1000-000002000000}"/>
            </a:ext>
          </a:extLst>
        </xdr:cNvPr>
        <xdr:cNvSpPr txBox="1"/>
      </xdr:nvSpPr>
      <xdr:spPr>
        <a:xfrm>
          <a:off x="47625" y="380998"/>
          <a:ext cx="5153025" cy="165830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VOGLIO RINGRAZIARE ANTICIPATAMENTE MARCO DEL REAL CHE E' VENUTO A DARCI UNA MANO E DARE IL BENVENUTO AD UN NUOVO SUTURA,YURI BARCHI. </a:t>
          </a:r>
        </a:p>
        <a:p>
          <a:pPr marL="0" marR="0" indent="0" defTabSz="914400" eaLnBrk="1" fontAlgn="auto" latinLnBrk="0" hangingPunct="1">
            <a:lnSpc>
              <a:spcPct val="100000"/>
            </a:lnSpc>
            <a:spcBef>
              <a:spcPts val="0"/>
            </a:spcBef>
            <a:spcAft>
              <a:spcPts val="0"/>
            </a:spcAft>
            <a:buClrTx/>
            <a:buSzTx/>
            <a:buFontTx/>
            <a:buNone/>
            <a:tabLst/>
            <a:defRPr/>
          </a:pPr>
          <a:endParaRPr lang="it-IT"/>
        </a:p>
        <a:p>
          <a:r>
            <a:rPr lang="it-IT" sz="1100" cap="small" baseline="0">
              <a:solidFill>
                <a:schemeClr val="dk1"/>
              </a:solidFill>
              <a:latin typeface="+mn-lt"/>
              <a:ea typeface="+mn-ea"/>
              <a:cs typeface="+mn-cs"/>
            </a:rPr>
            <a:t>RAGAZZI, OGGI DOBBIAMO SOPPERIRE ALLE ASSENZE. ABBIAMO INFORTUNATI E SQUALIFICATI. MA E' NELLE DIFFICOLTA' CHE QUESTA SQUADRA HA SEMPRE TIRATO FUORI IL MEGLIO. MA IO NON SONO PREOCCUPATO PERCHE' OGGI SERVE IL CUORE. E SO CHE VOI CE L'AVETE, SERVE VOGLIA DI VINCERE OGNI CONTRASTO E DI RECUPERARE OGNI PALLA. DAL  PRIMO ALL'ULTIMO MINUTO, E SO CHE FARETE DI TUTTO PER PORTARE A CASA TRE PUNTI OGGI. DA PARTE DI TUTTI SERVE MASSIMA ATTENZIONE. PER VINCERE SERVE CHE OGNUNO DI NOI FACCIA AL MEGLIO IL SUO  RUOLO CERCANDO DI AIUTARE IL COMPAGNO. DA QUESTA SITUAZIONE POSSIAMO USCIRNE SOLO SE GIOCHIAMO DI SQUADRA.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PER VINCERE PERO' DOBBIAMO MIGLIORARE RISPETTO ALLE ULTIME VOLTE:</a:t>
          </a:r>
        </a:p>
        <a:p>
          <a:r>
            <a:rPr lang="it-IT" sz="1100" cap="small" baseline="0">
              <a:solidFill>
                <a:schemeClr val="dk1"/>
              </a:solidFill>
              <a:latin typeface="+mn-lt"/>
              <a:ea typeface="+mn-ea"/>
              <a:cs typeface="+mn-cs"/>
            </a:rPr>
            <a:t>- INNANZITUTTO L'APPROCCIO ALL'INIZIO DEI DUE TEMPI. I CALI DI CONCENTRAZIONE LI ABBIAMO SEMPRE. VANNO ELIMINATI. MARTEDI' A INIZIO RIPRESA ERAVAMO ANCORA NEGLI SPOGLIATOI E PER DIECI MINUTI CI HANNO SCHIACCIATO IN AREA...</a:t>
          </a:r>
          <a:endParaRPr lang="it-IT"/>
        </a:p>
        <a:p>
          <a:r>
            <a:rPr lang="it-IT" sz="1100" cap="small" baseline="0">
              <a:solidFill>
                <a:schemeClr val="dk1"/>
              </a:solidFill>
              <a:latin typeface="+mn-lt"/>
              <a:ea typeface="+mn-ea"/>
              <a:cs typeface="+mn-cs"/>
            </a:rPr>
            <a:t>- GESTIONE DEI TEMPI IN CAMPO. NON C'E' BISOGNO CHE VI RICORDI COM'E' NATO IL LORO GOL L'ULTIMA VOLTA.... QUESTO E' SINTOMO DI POCA LUCIDITA'..... LA PARTITA E' LUNGA, USIAMO LA TESTA SE CI CAPITERA' DI ESSERE IN VANTAGGIO, PRENDIAMOCI IL TEMPO PER LE RIMESSE LATERALI E LE PUNIZIONI, GESTIAMO LA PALLA. NON ANDIAMO SEMPRE COL TURBO ATTACCATO. </a:t>
          </a:r>
          <a:endParaRPr lang="it-IT"/>
        </a:p>
        <a:p>
          <a:pPr eaLnBrk="1" fontAlgn="auto" latinLnBrk="0" hangingPunct="1"/>
          <a:r>
            <a:rPr lang="it-IT" sz="1100" cap="small" baseline="0">
              <a:solidFill>
                <a:schemeClr val="dk1"/>
              </a:solidFill>
              <a:latin typeface="+mn-lt"/>
              <a:ea typeface="+mn-ea"/>
              <a:cs typeface="+mn-cs"/>
            </a:rPr>
            <a:t>-ABITUIAMOCI A CASCARE SE TOCCATI, DAVANTI DIFENDIAMO PALLA E FACCIAMO RESPIRARE DIETRO LA RETROGUARDIA. MALLO LA DAVANTI C'E' DA SPORTELLARE STASERA OK?  </a:t>
          </a:r>
          <a:endParaRPr lang="it-IT"/>
        </a:p>
        <a:p>
          <a:r>
            <a:rPr lang="it-IT" sz="1100" b="1" cap="small" baseline="0">
              <a:solidFill>
                <a:schemeClr val="dk1"/>
              </a:solidFill>
              <a:latin typeface="+mn-lt"/>
              <a:ea typeface="+mn-ea"/>
              <a:cs typeface="+mn-cs"/>
            </a:rPr>
            <a:t>- RICORDIAMOCI CHE LE PARTITE SUL NOSTRO CAMPO SI APRONO E SI VINCONO SOPRATTUTTO NELLA RIPRESA. LO SAPPIAMO. NON COMPLICHIAMOCI LA VITA. NELLA RIPRESA LORO CALERANNO.  </a:t>
          </a:r>
          <a:endParaRPr lang="it-IT" sz="1100" cap="small" baseline="0">
            <a:solidFill>
              <a:schemeClr val="dk1"/>
            </a:solidFill>
            <a:latin typeface="+mn-lt"/>
            <a:ea typeface="+mn-ea"/>
            <a:cs typeface="+mn-cs"/>
          </a:endParaRPr>
        </a:p>
        <a:p>
          <a:endParaRPr lang="it-IT" sz="1100" u="sng" cap="small" baseline="0">
            <a:solidFill>
              <a:schemeClr val="dk1"/>
            </a:solidFill>
            <a:latin typeface="+mn-lt"/>
            <a:ea typeface="+mn-ea"/>
            <a:cs typeface="+mn-cs"/>
          </a:endParaRPr>
        </a:p>
        <a:p>
          <a:r>
            <a:rPr lang="it-IT" sz="1100" cap="small" baseline="0">
              <a:solidFill>
                <a:schemeClr val="dk1"/>
              </a:solidFill>
              <a:latin typeface="+mn-lt"/>
              <a:ea typeface="+mn-ea"/>
              <a:cs typeface="+mn-cs"/>
            </a:rPr>
            <a:t>OGGI LE CIRCOSTANZE MI PORTANO A RITENERE CHE SIA MEGLIO CAMBIARE  MODULO: GIOCHIAMO COL 4-4-2 IN LINEA.  FORMAZIONE. </a:t>
          </a:r>
        </a:p>
        <a:p>
          <a:r>
            <a:rPr lang="it-IT" sz="1100" cap="small" baseline="0">
              <a:solidFill>
                <a:schemeClr val="dk1"/>
              </a:solidFill>
              <a:latin typeface="+mn-lt"/>
              <a:ea typeface="+mn-ea"/>
              <a:cs typeface="+mn-cs"/>
            </a:rPr>
            <a:t>SENZA TREQUARTISTA MA CON DUE ESTERNI CHE HANNO CORSA.</a:t>
          </a:r>
        </a:p>
        <a:p>
          <a:r>
            <a:rPr lang="it-IT" sz="1100" cap="small" baseline="0">
              <a:solidFill>
                <a:schemeClr val="dk1"/>
              </a:solidFill>
              <a:latin typeface="+mn-lt"/>
              <a:ea typeface="+mn-ea"/>
              <a:cs typeface="+mn-cs"/>
            </a:rPr>
            <a:t>- DAI TERZINI OGGI VOGLIO MASSIMA ATTENZIONE  IN FASE DIFENSIVA. DEI DUE SALE SOLO ABI QUANDO NE HA LA POSSIBILITA'. TU ROBBI HAI FRANZ DAVANTI E ALLA SPINTA CI PENSA LUI. PERCIO' RESTA IN POSIZIONE. ATTENTO ALLA LINEA. </a:t>
          </a:r>
        </a:p>
        <a:p>
          <a:r>
            <a:rPr lang="it-IT" sz="1100" cap="small" baseline="0">
              <a:solidFill>
                <a:schemeClr val="dk1"/>
              </a:solidFill>
              <a:latin typeface="+mn-lt"/>
              <a:ea typeface="+mn-ea"/>
              <a:cs typeface="+mn-cs"/>
            </a:rPr>
            <a:t>- DISTANZE FRA I REPARTI COME SEMPRE... IL TORELLI E' TIRANNO, SE NON CI MUOVIAMO INSIEME SI RISCHIA DI LASCIARE TROPPO CAMPO LIBERO: GUARDIAMOCI SEMPRE ATTORNO E NON LASCIAMO SGUARNITA LA RETROGUARDIA.</a:t>
          </a:r>
        </a:p>
        <a:p>
          <a:r>
            <a:rPr lang="it-IT" sz="1100" cap="small" baseline="0">
              <a:solidFill>
                <a:schemeClr val="dk1"/>
              </a:solidFill>
              <a:latin typeface="+mn-lt"/>
              <a:ea typeface="+mn-ea"/>
              <a:cs typeface="+mn-cs"/>
            </a:rPr>
            <a:t>- GIRO PALLA COME SEMPRE SARA' FONDAMENTALE FARLO VELOCE, NON ADDORMENTIAMOCI CON LA PALLA FRA I PIEDI OK? </a:t>
          </a:r>
          <a:r>
            <a:rPr lang="it-IT" sz="1100" cap="small">
              <a:solidFill>
                <a:schemeClr val="dk1"/>
              </a:solidFill>
              <a:latin typeface="+mn-lt"/>
              <a:ea typeface="+mn-ea"/>
              <a:cs typeface="+mn-cs"/>
            </a:rPr>
            <a:t>IN UN CAMPO LARGO COME IL NOSTRO SE FATTO VELOCE IL GIRO PALLA PUO’ CREARE SUPERIORITA’.</a:t>
          </a:r>
        </a:p>
        <a:p>
          <a:endParaRPr lang="it-IT" sz="1100" cap="small" baseline="0">
            <a:solidFill>
              <a:schemeClr val="dk1"/>
            </a:solidFill>
            <a:latin typeface="+mn-lt"/>
            <a:ea typeface="+mn-ea"/>
            <a:cs typeface="+mn-cs"/>
          </a:endParaRP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LUCA. </a:t>
          </a:r>
          <a:r>
            <a:rPr lang="it-IT" sz="1100" cap="small">
              <a:solidFill>
                <a:schemeClr val="dk1"/>
              </a:solidFill>
              <a:latin typeface="+mn-lt"/>
              <a:ea typeface="+mn-ea"/>
              <a:cs typeface="+mn-cs"/>
            </a:rPr>
            <a:t>I DUE CENTRALI DIFENSIVI: MAURI</a:t>
          </a:r>
          <a:r>
            <a:rPr lang="it-IT" sz="1100" cap="small" baseline="0">
              <a:solidFill>
                <a:schemeClr val="dk1"/>
              </a:solidFill>
              <a:latin typeface="+mn-lt"/>
              <a:ea typeface="+mn-ea"/>
              <a:cs typeface="+mn-cs"/>
            </a:rPr>
            <a:t> IN MARCATURA LUCA</a:t>
          </a:r>
          <a:r>
            <a:rPr lang="it-IT" sz="1100" cap="small">
              <a:solidFill>
                <a:schemeClr val="dk1"/>
              </a:solidFill>
              <a:latin typeface="+mn-lt"/>
              <a:ea typeface="+mn-ea"/>
              <a:cs typeface="+mn-cs"/>
            </a:rPr>
            <a:t> TU TI STACCHI UN PO’ DIETRO E COMANDI TU. QUANDO POSSIBILE PARTIAMO CON LA PALLA DAGLI ESTERNI CHE VOGLIO SI ALLARGHINO BASSI PRONTI A RICEVERE PALLA DAL ROSSO. POI PALLA AL CENTRALE DI CENTROCAMPO  O ALL'ESTERNO</a:t>
          </a:r>
          <a:r>
            <a:rPr lang="it-IT" sz="1100" cap="small" baseline="0">
              <a:solidFill>
                <a:schemeClr val="dk1"/>
              </a:solidFill>
              <a:latin typeface="+mn-lt"/>
              <a:ea typeface="+mn-ea"/>
              <a:cs typeface="+mn-cs"/>
            </a:rPr>
            <a:t> DI CENTROCAMPO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LA SQUADRA CORTA.  CHIARO?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QUINDI CERCHIAMO SOPRATTUTTO DI </a:t>
          </a:r>
          <a:r>
            <a:rPr lang="it-IT" sz="1100" b="1" cap="small">
              <a:solidFill>
                <a:schemeClr val="dk1"/>
              </a:solidFill>
              <a:latin typeface="+mn-lt"/>
              <a:ea typeface="+mn-ea"/>
              <a:cs typeface="+mn-cs"/>
            </a:rPr>
            <a:t>MANTENERE LA DISTANZA GIUSTA TRA I REPARTI..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p>
        <a:p>
          <a:r>
            <a:rPr lang="it-IT" sz="1100" cap="small">
              <a:solidFill>
                <a:schemeClr val="dk1"/>
              </a:solidFill>
              <a:latin typeface="+mn-lt"/>
              <a:ea typeface="+mn-ea"/>
              <a:cs typeface="+mn-cs"/>
            </a:rPr>
            <a:t>SOLITE COSE. ZERO RISCHI. PALLA IN TRIBUNA QUANDO SERVE.  NO FALLI STUPIDI. ZERO PROTESTE.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OGGI  CAMBIAMO MODO</a:t>
          </a:r>
          <a:r>
            <a:rPr lang="it-IT" sz="1100" cap="small" baseline="0">
              <a:solidFill>
                <a:schemeClr val="dk1"/>
              </a:solidFill>
              <a:latin typeface="+mn-lt"/>
              <a:ea typeface="+mn-ea"/>
              <a:cs typeface="+mn-cs"/>
            </a:rPr>
            <a:t> DI STARE IN CAMPO. ABBIAMO DUE CENTRALI:</a:t>
          </a:r>
          <a:r>
            <a:rPr lang="it-IT" sz="1100" cap="small">
              <a:solidFill>
                <a:schemeClr val="dk1"/>
              </a:solidFill>
              <a:latin typeface="+mn-lt"/>
              <a:ea typeface="+mn-ea"/>
              <a:cs typeface="+mn-cs"/>
            </a:rPr>
            <a:t>  GUERRO E VITTO, UNO</a:t>
          </a:r>
          <a:r>
            <a:rPr lang="it-IT" sz="1100" cap="small" baseline="0">
              <a:solidFill>
                <a:schemeClr val="dk1"/>
              </a:solidFill>
              <a:latin typeface="+mn-lt"/>
              <a:ea typeface="+mn-ea"/>
              <a:cs typeface="+mn-cs"/>
            </a:rPr>
            <a:t> ROMPE L'ALTRO COSTRUISCE</a:t>
          </a:r>
          <a:r>
            <a:rPr lang="it-IT" sz="1100" cap="small">
              <a:solidFill>
                <a:schemeClr val="dk1"/>
              </a:solidFill>
              <a:latin typeface="+mn-lt"/>
              <a:ea typeface="+mn-ea"/>
              <a:cs typeface="+mn-cs"/>
            </a:rPr>
            <a:t>: I TEMPI DELLA SQUADRA PASSANO DA LI'. </a:t>
          </a:r>
          <a:r>
            <a:rPr lang="it-IT" sz="1100" b="1" cap="small" baseline="0">
              <a:solidFill>
                <a:schemeClr val="dk1"/>
              </a:solidFill>
              <a:latin typeface="+mn-lt"/>
              <a:ea typeface="+mn-ea"/>
              <a:cs typeface="+mn-cs"/>
            </a:rPr>
            <a:t>MUOVETEVI  IN ORIZZONTALE E NON IN VERTICALE. SE NON RESTIAMO IN POSIZIONE TUTTA LA SQUADRA NE RISENTE.</a:t>
          </a:r>
        </a:p>
        <a:p>
          <a:r>
            <a:rPr lang="it-IT" sz="1100" cap="small">
              <a:solidFill>
                <a:schemeClr val="dk1"/>
              </a:solidFill>
              <a:latin typeface="+mn-lt"/>
              <a:ea typeface="+mn-ea"/>
              <a:cs typeface="+mn-cs"/>
            </a:rPr>
            <a:t> I DUE ESTERNI OGGI SONO QUELLI CHE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DEVONO FARE </a:t>
          </a:r>
          <a:r>
            <a:rPr lang="it-IT" sz="1100" cap="small" baseline="0">
              <a:solidFill>
                <a:schemeClr val="dk1"/>
              </a:solidFill>
              <a:latin typeface="+mn-lt"/>
              <a:ea typeface="+mn-ea"/>
              <a:cs typeface="+mn-cs"/>
            </a:rPr>
            <a:t>COPERTUURA MA ANCHE GIOCO! PERCIO' DOVETE </a:t>
          </a:r>
          <a:r>
            <a:rPr lang="it-IT" sz="1100" cap="small">
              <a:solidFill>
                <a:schemeClr val="dk1"/>
              </a:solidFill>
              <a:latin typeface="+mn-lt"/>
              <a:ea typeface="+mn-ea"/>
              <a:cs typeface="+mn-cs"/>
            </a:rPr>
            <a:t>MUOVERVI CON INTELLIGENZA:  NON SCAPPIAMO SEMPRE MA VENIAMO ANCHE INCONTRO AL PALLONE. IN NON POSSESSO  DOBBIAMO COPRIRE</a:t>
          </a:r>
          <a:r>
            <a:rPr lang="it-IT" sz="1100" cap="small" baseline="0">
              <a:solidFill>
                <a:schemeClr val="dk1"/>
              </a:solidFill>
              <a:latin typeface="+mn-lt"/>
              <a:ea typeface="+mn-ea"/>
              <a:cs typeface="+mn-cs"/>
            </a:rPr>
            <a:t> IL TERZINO IN FASE OFFENSIVA DOBBIAMO CERCARE  DI METTERE IN MEZZO PIU' PALLONI POSSIBILE. L'ANNO SCORSO ARRIVAVANO CROSS DAL FONDO E SEGNAVAMO MOLTO. IL CROSS, LA PALLA ALTA IN MEZZO, COSTITUISCE IL PERICOLO MAGGIORE PER LE DIFESE. L'ULTIMA PARTITA ABBIAMO MESSO DUE PALLE IN MEZZO, DUE GOL SONO ARRIVATI. </a:t>
          </a:r>
          <a:r>
            <a:rPr lang="it-IT" sz="1100" cap="small">
              <a:solidFill>
                <a:schemeClr val="dk1"/>
              </a:solidFill>
              <a:latin typeface="+mn-lt"/>
              <a:ea typeface="+mn-ea"/>
              <a:cs typeface="+mn-cs"/>
            </a:rPr>
            <a:t>QUINDI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VOGLIO CORSA E DINAMISMO. </a:t>
          </a:r>
        </a:p>
        <a:p>
          <a:r>
            <a:rPr lang="it-IT" sz="1100" b="1" cap="small">
              <a:solidFill>
                <a:schemeClr val="dk1"/>
              </a:solidFill>
              <a:latin typeface="+mn-lt"/>
              <a:ea typeface="+mn-ea"/>
              <a:cs typeface="+mn-cs"/>
            </a:rPr>
            <a:t>LA PALLA POCO IN MEZZO</a:t>
          </a:r>
          <a:r>
            <a:rPr lang="it-IT" sz="1100" b="1" cap="small" baseline="0">
              <a:solidFill>
                <a:schemeClr val="dk1"/>
              </a:solidFill>
              <a:latin typeface="+mn-lt"/>
              <a:ea typeface="+mn-ea"/>
              <a:cs typeface="+mn-cs"/>
            </a:rPr>
            <a:t> AI PIEDI VITTO</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DEVI ESSERE PIU' VELOCE NEL CAPIRE COSA FARE. IN CASA SFRUTTIAMO IL CAMPO. RIPARTENZE E C</a:t>
          </a:r>
          <a:r>
            <a:rPr lang="it-IT" sz="1100" b="1" cap="small">
              <a:solidFill>
                <a:schemeClr val="dk1"/>
              </a:solidFill>
              <a:latin typeface="+mn-lt"/>
              <a:ea typeface="+mn-ea"/>
              <a:cs typeface="+mn-cs"/>
            </a:rPr>
            <a:t>AMBIARE CAMPO ALLA CIECA</a:t>
          </a:r>
          <a:r>
            <a:rPr lang="it-IT" sz="1100" cap="small">
              <a:solidFill>
                <a:schemeClr val="dk1"/>
              </a:solidFill>
              <a:latin typeface="+mn-lt"/>
              <a:ea typeface="+mn-ea"/>
              <a:cs typeface="+mn-cs"/>
            </a:rPr>
            <a:t> DALLA PARTE DI FRANZ</a:t>
          </a:r>
          <a:r>
            <a:rPr lang="it-IT" sz="1100" cap="small" baseline="0">
              <a:solidFill>
                <a:schemeClr val="dk1"/>
              </a:solidFill>
              <a:latin typeface="+mn-lt"/>
              <a:ea typeface="+mn-ea"/>
              <a:cs typeface="+mn-cs"/>
            </a:rPr>
            <a:t>  O SIMO</a:t>
          </a:r>
          <a:r>
            <a:rPr lang="it-IT" sz="1100" cap="small">
              <a:solidFill>
                <a:schemeClr val="dk1"/>
              </a:solidFill>
              <a:latin typeface="+mn-lt"/>
              <a:ea typeface="+mn-ea"/>
              <a:cs typeface="+mn-cs"/>
            </a:rPr>
            <a:t>, IN MANIERA VELOCE, PROVIAMO A COGLIERLI IN DIFFICOLTA’ O MALPOSIZIONATI.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a:t>
          </a:r>
        </a:p>
        <a:p>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VENTU E MALLO. VOGLIO SACRIFICIO DA ENTRAMBE. MOVIMENTO SENZA LA PALLA E SEMPRE COLLEGATI CON LA TESTA. DIAMO SOLUZIONI DI GIOCO AI CENTROCAMPISTI.</a:t>
          </a:r>
          <a:r>
            <a:rPr lang="it-IT" sz="1100" cap="small">
              <a:solidFill>
                <a:schemeClr val="dk1"/>
              </a:solidFill>
              <a:latin typeface="+mn-lt"/>
              <a:ea typeface="+mn-ea"/>
              <a:cs typeface="+mn-cs"/>
            </a:rPr>
            <a:t> MALLO MI PIACE QUANDO VIENI INCONTRO AL CENTROCAMPISTA E GIOCHI IL PALLONE CON LUI. FAI IL LAVORO SPORCO ANCHE TU E CERCA DI TIRARTI DIETRO IL LORO DIFENSORE QUANDO VIENI INCONTRO A RICEVERE PALLA.  PRENDITI QUALCHE BUONA PUNIZIONE, FAI RESOPIRARE LA SQUADRA. VENTU TU SEI PIU' DINAMICO DEL MALLO, TI CHIEDO VISTO CHE GIOCHIAMO SENZA IL TREQUARTISTA,</a:t>
          </a:r>
          <a:r>
            <a:rPr lang="it-IT" sz="1100" cap="small" baseline="0">
              <a:solidFill>
                <a:schemeClr val="dk1"/>
              </a:solidFill>
              <a:latin typeface="+mn-lt"/>
              <a:ea typeface="+mn-ea"/>
              <a:cs typeface="+mn-cs"/>
            </a:rPr>
            <a:t> DI ESSERE TU AD ANDARE A DARE FASTIDIO AL LORO CENTRALE DI CENTROCAMPO IN FASE DI COSTRUZIONE. OGGI SERVE SACRIFICIO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P</a:t>
          </a:r>
          <a:r>
            <a:rPr lang="it-IT" sz="1100" cap="small">
              <a:solidFill>
                <a:schemeClr val="dk1"/>
              </a:solidFill>
              <a:latin typeface="+mn-lt"/>
              <a:ea typeface="+mn-ea"/>
              <a:cs typeface="+mn-cs"/>
            </a:rPr>
            <a:t>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a:t>
          </a:r>
          <a:r>
            <a:rPr lang="it-IT" sz="1100" cap="small" baseline="0">
              <a:solidFill>
                <a:schemeClr val="dk1"/>
              </a:solidFill>
              <a:latin typeface="+mn-lt"/>
              <a:ea typeface="+mn-ea"/>
              <a:cs typeface="+mn-cs"/>
            </a:rPr>
            <a:t> SE SAPPIAMO DI ESSERE IN FUORIGIOCO SI RIENTRA DISINTERESSANDOCI DEL PALLONE. E SI INSERIRANNO I CENTROCAMPISTI.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a:t>RIGORI:  VITTO.  </a:t>
          </a:r>
        </a:p>
        <a:p>
          <a:r>
            <a:rPr lang="it-IT" sz="1100"/>
            <a:t>PUNIZIONI:</a:t>
          </a:r>
          <a:r>
            <a:rPr lang="it-IT" sz="1100" baseline="0"/>
            <a:t> VENTU</a:t>
          </a:r>
          <a:r>
            <a:rPr lang="it-IT" sz="1100"/>
            <a:t>/MALLO.</a:t>
          </a:r>
        </a:p>
        <a:p>
          <a:r>
            <a:rPr lang="it-IT" sz="1100"/>
            <a:t>DIFFIDATI: </a:t>
          </a:r>
          <a:r>
            <a:rPr lang="it-IT" sz="1100" b="1"/>
            <a:t> GUERRO </a:t>
          </a:r>
          <a:r>
            <a:rPr lang="it-IT" sz="1100" b="0"/>
            <a:t>- BORGHI </a:t>
          </a:r>
          <a:r>
            <a:rPr lang="it-IT" sz="1100"/>
            <a:t>- GIMMI</a:t>
          </a:r>
        </a:p>
      </xdr:txBody>
    </xdr:sp>
    <xdr:clientData/>
  </xdr:twoCellAnchor>
  <xdr:twoCellAnchor>
    <xdr:from>
      <xdr:col>0</xdr:col>
      <xdr:colOff>47625</xdr:colOff>
      <xdr:row>2</xdr:row>
      <xdr:rowOff>38100</xdr:rowOff>
    </xdr:from>
    <xdr:to>
      <xdr:col>8</xdr:col>
      <xdr:colOff>381000</xdr:colOff>
      <xdr:row>59</xdr:row>
      <xdr:rowOff>76200</xdr:rowOff>
    </xdr:to>
    <xdr:sp macro="" textlink="">
      <xdr:nvSpPr>
        <xdr:cNvPr id="11" name="CasellaDiTesto 10">
          <a:extLst>
            <a:ext uri="{FF2B5EF4-FFF2-40B4-BE49-F238E27FC236}">
              <a16:creationId xmlns:a16="http://schemas.microsoft.com/office/drawing/2014/main" id="{00000000-0008-0000-1000-00000B000000}"/>
            </a:ext>
          </a:extLst>
        </xdr:cNvPr>
        <xdr:cNvSpPr txBox="1"/>
      </xdr:nvSpPr>
      <xdr:spPr>
        <a:xfrm>
          <a:off x="47625" y="381000"/>
          <a:ext cx="5153025" cy="9382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PAROLA D'ORDINE DI OGGI</a:t>
          </a:r>
          <a:r>
            <a:rPr lang="it-IT" sz="1100" cap="small">
              <a:solidFill>
                <a:schemeClr val="dk1"/>
              </a:solidFill>
              <a:latin typeface="+mn-lt"/>
              <a:ea typeface="+mn-ea"/>
              <a:cs typeface="+mn-cs"/>
            </a:rPr>
            <a:t>: </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SACRIFICIO</a:t>
          </a:r>
          <a:r>
            <a:rPr lang="it-IT" sz="1100" cap="small" baseline="0">
              <a:solidFill>
                <a:schemeClr val="dk1"/>
              </a:solidFill>
              <a:latin typeface="+mn-lt"/>
              <a:ea typeface="+mn-ea"/>
              <a:cs typeface="+mn-cs"/>
            </a:rPr>
            <a:t>.  OGGI CI VUOLE UN ATTEGGIAMENTO VOLITIVO. DOBBIAMO ESSERE CONSAPEVOLI CHE CI SARA' DA SOFFRIRE E CHE NON SARA' FACILE, MA CHE SE SIAMO DISPOSTI A SACRIFICARCI, AD ESSERE DI AIUTO PER I NOSTRI COMPAGNI AD ESSERE SQUADRA....ANCHE OGGI QUALCOSA DI POSITIVO VERRA' FUORI. </a:t>
          </a:r>
          <a:r>
            <a:rPr lang="it-IT" sz="1100" cap="small">
              <a:solidFill>
                <a:schemeClr val="dk1"/>
              </a:solidFill>
              <a:latin typeface="+mn-lt"/>
              <a:ea typeface="+mn-ea"/>
              <a:cs typeface="+mn-cs"/>
            </a:rPr>
            <a:t>CONCENTRATI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 OGGI E' IMPORTANTE DARE UN SEGNALE FORTE COME GRUPPO. NON CI SNATURIAMO E CONTINUIAMO A GIOCARE COL NOSTRO SOLITO MODULO. POI SI VEDRA' ED IN BASE AL LORO ATTEGGIAMENTO TATTICO POSSIAMO PASSARE AL 5-3-2.</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MASSIMA CONCENTRAZIONE  SEMPRE. GLI </a:t>
          </a:r>
          <a:r>
            <a:rPr lang="it-IT" sz="1100" cap="small" baseline="0">
              <a:solidFill>
                <a:schemeClr val="dk1"/>
              </a:solidFill>
              <a:latin typeface="+mn-lt"/>
              <a:ea typeface="+mn-ea"/>
              <a:cs typeface="+mn-cs"/>
            </a:rPr>
            <a:t>ESTERNI BORGHI E ABI DOVRANNO FARE UNA GARA PERFETTA, MI RACCOMANDO, L'ANNO SCORSO SULLE FASCE VIAGGIAVANO ALLA VELOCITA' DELLA LUCE E CI HANNO MESSO PARECCHIO IN DIFFICOLTA'. TRADUCO:  ABI  NON STARE IN POSIZIONE OGGI  PUO' ESSERE PERICOLOSISSIMO, NON TI VOGLIO MAI PIU' ALTO DEGLI ALTRI TRE, GUARDATI DI FIANCO E RISPETTA LA LINEA. MI RACCOMANDO RAGAZZI DIETRO E' FONDAMENTALE ESSERE COMPATTI, OGGI PIU' DI ALTRE VOLTE: E' FONDAMENTALE IL RUOLO DEGLI ESTERNI. PARTIAMO TRANQUILLI.</a:t>
          </a:r>
        </a:p>
        <a:p>
          <a:r>
            <a:rPr lang="it-IT" sz="1100" cap="small" baseline="0">
              <a:solidFill>
                <a:schemeClr val="dk1"/>
              </a:solidFill>
              <a:latin typeface="+mn-lt"/>
              <a:ea typeface="+mn-ea"/>
              <a:cs typeface="+mn-cs"/>
            </a:rPr>
            <a:t>MOVIMENTO SENZA PALLA E' FONDAMENTALE. </a:t>
          </a:r>
          <a:r>
            <a:rPr lang="it-IT" sz="1100" b="1" cap="small">
              <a:solidFill>
                <a:schemeClr val="dk1"/>
              </a:solidFill>
              <a:latin typeface="+mn-lt"/>
              <a:ea typeface="+mn-ea"/>
              <a:cs typeface="+mn-cs"/>
            </a:rPr>
            <a:t>MUOVIAMOCI SENZA PALLA</a:t>
          </a:r>
          <a:r>
            <a:rPr lang="it-IT" sz="1100" cap="small">
              <a:solidFill>
                <a:schemeClr val="dk1"/>
              </a:solidFill>
              <a:latin typeface="+mn-lt"/>
              <a:ea typeface="+mn-ea"/>
              <a:cs typeface="+mn-cs"/>
            </a:rPr>
            <a:t>, QUANDO POSSIBILE PER DARE UN’ALTERNATIVA DI GIOCATA AI CENTROCAMPISTI. OCCHIO PERO’SE CI SGANCIAMO DOBBIAMO AVER CHIARA L’IDEA DI NON SBILANCIARE LA SQUADRA E SOPRATTUTTO DOBBIAMO AVERE IL FIATO PER TORNARE. I DUE CENTRALI </a:t>
          </a:r>
          <a:r>
            <a:rPr lang="it-IT" sz="1100" cap="small" baseline="0">
              <a:solidFill>
                <a:schemeClr val="dk1"/>
              </a:solidFill>
              <a:latin typeface="+mn-lt"/>
              <a:ea typeface="+mn-ea"/>
              <a:cs typeface="+mn-cs"/>
            </a:rPr>
            <a:t>ROBBY E CAMI</a:t>
          </a:r>
          <a:r>
            <a:rPr lang="it-IT" sz="1100" cap="small">
              <a:solidFill>
                <a:schemeClr val="dk1"/>
              </a:solidFill>
              <a:latin typeface="+mn-lt"/>
              <a:ea typeface="+mn-ea"/>
              <a:cs typeface="+mn-cs"/>
            </a:rPr>
            <a:t>: NON CERCARE MAI L’ANTICIPO OK?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GUERRO</a:t>
          </a:r>
          <a:r>
            <a:rPr lang="it-IT" sz="1100" cap="small" baseline="0">
              <a:solidFill>
                <a:schemeClr val="dk1"/>
              </a:solidFill>
              <a:latin typeface="+mn-lt"/>
              <a:ea typeface="+mn-ea"/>
              <a:cs typeface="+mn-cs"/>
            </a:rPr>
            <a:t> CENTRALE DAVANTI ALLA DIFESA, CENTROCAMPISTA DI ROTTURA. NON TI MUOVI DI LI. </a:t>
          </a:r>
          <a:r>
            <a:rPr lang="it-IT" sz="1100" cap="small">
              <a:solidFill>
                <a:schemeClr val="dk1"/>
              </a:solidFill>
              <a:latin typeface="+mn-lt"/>
              <a:ea typeface="+mn-ea"/>
              <a:cs typeface="+mn-cs"/>
            </a:rPr>
            <a:t>PAOLOZZO VERTICE DEL ROMBO,</a:t>
          </a:r>
          <a:r>
            <a:rPr lang="it-IT" sz="1100" cap="small" baseline="0">
              <a:solidFill>
                <a:schemeClr val="dk1"/>
              </a:solidFill>
              <a:latin typeface="+mn-lt"/>
              <a:ea typeface="+mn-ea"/>
              <a:cs typeface="+mn-cs"/>
            </a:rPr>
            <a:t> LIBERTA' DI MOVIMENTO A SUPPORTO DELLE PUNTE, MA UNA MANO AL CENTROCAMPO SEMPRE EH? BULGA E FRANZ, SOLITO LAVORO DI QUANTITA' E QUALITA'.</a:t>
          </a:r>
          <a:r>
            <a:rPr lang="it-IT" sz="1100" cap="small">
              <a:solidFill>
                <a:schemeClr val="dk1"/>
              </a:solidFill>
              <a:latin typeface="+mn-lt"/>
              <a:ea typeface="+mn-ea"/>
              <a:cs typeface="+mn-cs"/>
            </a:rPr>
            <a:t>  CERCHIAMO L'IMBECCATA PER LE PUNTE RASOTERRA BULGA, TU CE LA PUOI AVERE QUESTA GIOCATA, FRANZ OCCHI APERTI DAVANTI E DIETRO OK?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SULLE FASCE, IN MANIERA VELOCE, PROVIAMO A COGLIERLI IN DIFFICOLTA’ O MALPOSIZIONATI. NON PERDIAMO PALLE BANALI COME CAPITATO. CERCHIAMO</a:t>
          </a:r>
          <a:r>
            <a:rPr lang="it-IT" sz="1100" cap="small" baseline="0">
              <a:solidFill>
                <a:schemeClr val="dk1"/>
              </a:solidFill>
              <a:latin typeface="+mn-lt"/>
              <a:ea typeface="+mn-ea"/>
              <a:cs typeface="+mn-cs"/>
            </a:rPr>
            <a:t>  ANCHE QUALCHE BUONA VERTICALIZZAZIONE RASOTERRA X LE PUNTE.</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CERCHIAMO COMBINAZIONI NELLO STRETTO. VENTU HAI I PIEDI PER METTERE IN PORTA IL BREV. RASOTERRA. SE L'ESTERNO ARRIVA SUL FONDO BISOGNA FARE UN INSERIMENTO RAPIDO IN AREA.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cap="small">
              <a:solidFill>
                <a:schemeClr val="dk1"/>
              </a:solidFill>
              <a:latin typeface="+mn-lt"/>
              <a:ea typeface="+mn-ea"/>
              <a:cs typeface="+mn-cs"/>
            </a:rPr>
            <a:t>PARTIAMO ACCORTI, CI</a:t>
          </a:r>
          <a:r>
            <a:rPr lang="it-IT" sz="1100" cap="small" baseline="0">
              <a:solidFill>
                <a:schemeClr val="dk1"/>
              </a:solidFill>
              <a:latin typeface="+mn-lt"/>
              <a:ea typeface="+mn-ea"/>
              <a:cs typeface="+mn-cs"/>
            </a:rPr>
            <a:t> SISTEMIAMO BENE IN CAMPO, CERCHIAMO DI ESSERE PADRONI NOI DELLA SITUAZIONE. OGGI DOBBIAMO ESSERE CONSAPEVOLI DEI NOSTRI MEZZI. PROVIAMO A FARE POSSESSO PALLA. </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RIGORI CAMI. </a:t>
          </a:r>
        </a:p>
        <a:p>
          <a:r>
            <a:rPr lang="it-IT" sz="1100" cap="small" baseline="0">
              <a:solidFill>
                <a:schemeClr val="dk1"/>
              </a:solidFill>
              <a:latin typeface="+mn-lt"/>
              <a:ea typeface="+mn-ea"/>
              <a:cs typeface="+mn-cs"/>
            </a:rPr>
            <a:t>PUNIZIONI PAOLO E CAMI.</a:t>
          </a:r>
        </a:p>
        <a:p>
          <a:endParaRPr lang="it-IT" sz="1100" cap="small" baseline="0">
            <a:solidFill>
              <a:schemeClr val="dk1"/>
            </a:solidFill>
            <a:latin typeface="+mn-lt"/>
            <a:ea typeface="+mn-ea"/>
            <a:cs typeface="+mn-cs"/>
          </a:endParaRPr>
        </a:p>
        <a:p>
          <a:r>
            <a:rPr lang="it-IT" sz="1100" cap="small" baseline="0">
              <a:solidFill>
                <a:schemeClr val="dk1"/>
              </a:solidFill>
              <a:latin typeface="+mn-lt"/>
              <a:ea typeface="+mn-ea"/>
              <a:cs typeface="+mn-cs"/>
            </a:rPr>
            <a:t>CHI ESCE DEVE DARE LE CONSEGNE A CHI ENTRA.</a:t>
          </a:r>
          <a:endParaRPr lang="it-IT" sz="1100" cap="small">
            <a:solidFill>
              <a:schemeClr val="dk1"/>
            </a:solidFill>
            <a:latin typeface="+mn-lt"/>
            <a:ea typeface="+mn-ea"/>
            <a:cs typeface="+mn-cs"/>
          </a:endParaRPr>
        </a:p>
        <a:p>
          <a:endParaRPr lang="it-IT" sz="1100"/>
        </a:p>
      </xdr:txBody>
    </xdr:sp>
    <xdr:clientData/>
  </xdr:twoCellAnchor>
  <xdr:twoCellAnchor>
    <xdr:from>
      <xdr:col>0</xdr:col>
      <xdr:colOff>47625</xdr:colOff>
      <xdr:row>2</xdr:row>
      <xdr:rowOff>38099</xdr:rowOff>
    </xdr:from>
    <xdr:to>
      <xdr:col>8</xdr:col>
      <xdr:colOff>381000</xdr:colOff>
      <xdr:row>77</xdr:row>
      <xdr:rowOff>142875</xdr:rowOff>
    </xdr:to>
    <xdr:sp macro="" textlink="">
      <xdr:nvSpPr>
        <xdr:cNvPr id="12" name="CasellaDiTesto 1">
          <a:extLst>
            <a:ext uri="{FF2B5EF4-FFF2-40B4-BE49-F238E27FC236}">
              <a16:creationId xmlns:a16="http://schemas.microsoft.com/office/drawing/2014/main" id="{00000000-0008-0000-1000-00000C000000}"/>
            </a:ext>
          </a:extLst>
        </xdr:cNvPr>
        <xdr:cNvSpPr txBox="1"/>
      </xdr:nvSpPr>
      <xdr:spPr>
        <a:xfrm>
          <a:off x="47625" y="380999"/>
          <a:ext cx="5153025" cy="1236345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DA SOLI. </a:t>
          </a:r>
          <a:r>
            <a:rPr lang="it-IT" sz="1100" b="1" cap="small" baseline="0">
              <a:solidFill>
                <a:schemeClr val="dk1"/>
              </a:solidFill>
              <a:latin typeface="+mn-lt"/>
              <a:ea typeface="+mn-ea"/>
              <a:cs typeface="+mn-cs"/>
            </a:rPr>
            <a:t>STASERA E' UNA TAPPA FONDAMENTALE DELLA STAGIONE, PERCHE' FARE PUNTI OGGI SIGNIFICA AFFRONTARE L'ULTIMA DEL GIRONE CON PIU' TRANQUILLITA </a:t>
          </a:r>
          <a:r>
            <a:rPr lang="it-IT" sz="1100" cap="small" baseline="0">
              <a:solidFill>
                <a:schemeClr val="dk1"/>
              </a:solidFill>
              <a:latin typeface="+mn-lt"/>
              <a:ea typeface="+mn-ea"/>
              <a:cs typeface="+mn-cs"/>
            </a:rPr>
            <a:t>E CONCENTRARCI IN PIENO SUL CAMPIONATO.  IL CAMPO E' PARTICOLARMENTE STRETTO, QUINDI  OGGI PIU' CHE MAI SERVONO GRINTA E CONCENTRAZIONE DATO CHE I CAMPI PICCOLI CI HANNO SEMPRE CREATO DIFFICOLTA'. </a:t>
          </a:r>
        </a:p>
        <a:p>
          <a:r>
            <a:rPr lang="it-IT" sz="1100" cap="small" baseline="0">
              <a:solidFill>
                <a:schemeClr val="dk1"/>
              </a:solidFill>
              <a:latin typeface="+mn-lt"/>
              <a:ea typeface="+mn-ea"/>
              <a:cs typeface="+mn-cs"/>
            </a:rPr>
            <a:t>OGGI MI SEMBRA OPPORTUNO TORNARE A GIOCARE COL TREQUARTISTA .</a:t>
          </a:r>
        </a:p>
        <a:p>
          <a:r>
            <a:rPr lang="it-IT" sz="1100" cap="small" baseline="0">
              <a:solidFill>
                <a:schemeClr val="dk1"/>
              </a:solidFill>
              <a:latin typeface="+mn-lt"/>
              <a:ea typeface="+mn-ea"/>
              <a:cs typeface="+mn-cs"/>
            </a:rPr>
            <a:t>- DAI TERZINI OGGI VOGLIO ATTENZIONE IN FASE DIFENSIVA. NON CI SARANNO DA FARE TANTE SGROPPATE MI SA. LORO CERCHERANNO SPESSO LE PUNTE CON LANCI LUNGHI A SALTARE IL CENTROCAMPO, PERCIO' VOGLIO CHE SIAMO SEMPRE ATTENTI SUI COLPI DI TESTA, NON LASCIAMO MAI RIMBALZARE IL PALLONE MA SCEGLIAMO BENE IL TEMPO.</a:t>
          </a:r>
        </a:p>
        <a:p>
          <a:r>
            <a:rPr lang="it-IT" sz="1100" cap="small" baseline="0">
              <a:solidFill>
                <a:schemeClr val="dk1"/>
              </a:solidFill>
              <a:latin typeface="+mn-lt"/>
              <a:ea typeface="+mn-ea"/>
              <a:cs typeface="+mn-cs"/>
            </a:rPr>
            <a:t>- DISTANZE FRA I REPARTI COME SEMPRE... NON LASCIAMO SGUARNITA LA RETROGUARDIA CON TROPPO CAMPO LIBERO: GUARDIAMOCI SEMPRE ATTORNO.</a:t>
          </a:r>
        </a:p>
        <a:p>
          <a:r>
            <a:rPr lang="it-IT" sz="1100" cap="small" baseline="0">
              <a:solidFill>
                <a:schemeClr val="dk1"/>
              </a:solidFill>
              <a:latin typeface="+mn-lt"/>
              <a:ea typeface="+mn-ea"/>
              <a:cs typeface="+mn-cs"/>
            </a:rPr>
            <a:t>- GIRO PALLA OGGI SARA' COMPLICATO. NON ADDORMENTIAMOCI CON LA PALLA FRA I PIEDI E NON DISDEGNAMO ANCHE IL LANCIO LUNGO PER LE PUNTE OK?</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COSA DOBBIAMO MIGLIORARE RISPETTO ALLE ULTIME VOLTE</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STASERA E' FONDAMENTALE LA' DAVANTI PRENDERCI DEI CALCI PIAZZATI: ABITUIAMOCI A CASCARE SE TOCCATI, DIFENDIAMO PALLA E FACCIAMO RESPIRARE DIETRO LA RETROGUARDIA. MALLO LA DAVANTI C'E' DA SPORTELLARE STASERA.</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NON CI SONO CAZZI, SERVE UNA PARTITA PERFETTA DA PARTE DEL REPARTO. CERCHIAMO DI GIOCARE COMPATTI E DI SEGUIRE</a:t>
          </a:r>
          <a:r>
            <a:rPr lang="it-IT" sz="1100" cap="small" baseline="0">
              <a:solidFill>
                <a:schemeClr val="dk1"/>
              </a:solidFill>
              <a:latin typeface="+mn-lt"/>
              <a:ea typeface="+mn-ea"/>
              <a:cs typeface="+mn-cs"/>
            </a:rPr>
            <a:t> QUELLO CHE DICE PAOLO.  NON PERDIAMO DI VISTA IL NOSTRO MODO DI GIOCARE PERCIO' </a:t>
          </a:r>
          <a:r>
            <a:rPr lang="it-IT" sz="1100" cap="small">
              <a:solidFill>
                <a:schemeClr val="dk1"/>
              </a:solidFill>
              <a:latin typeface="+mn-lt"/>
              <a:ea typeface="+mn-ea"/>
              <a:cs typeface="+mn-cs"/>
            </a:rPr>
            <a:t>QUANDO POSSIBILE PARTIAMO CON LA PALLA DAGLI ESTERNI CHE VOGLIO SI ALLARGHINO BASSI PRONTI A RICEVERE PALLA DAL ROSSO. POI PALLA AL CENTRALE DI CENTROCAMPO .</a:t>
          </a:r>
          <a:r>
            <a:rPr lang="it-IT" sz="1100" cap="small" baseline="0">
              <a:solidFill>
                <a:schemeClr val="dk1"/>
              </a:solidFill>
              <a:latin typeface="+mn-lt"/>
              <a:ea typeface="+mn-ea"/>
              <a:cs typeface="+mn-cs"/>
            </a:rPr>
            <a:t> SE VEDIAMO CHE FACCIAMO FATICA A COSTRUIRE PERCHE' IL CAMPO E' PICCOLO E SIAMO IN DIFFICOLTA' NON DISDEGNAMO IL</a:t>
          </a:r>
          <a:r>
            <a:rPr lang="it-IT" sz="1100" cap="small">
              <a:solidFill>
                <a:schemeClr val="dk1"/>
              </a:solidFill>
              <a:latin typeface="+mn-lt"/>
              <a:ea typeface="+mn-ea"/>
              <a:cs typeface="+mn-cs"/>
            </a:rPr>
            <a:t> LANCIO LUNGO.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POI DIFENDERE</a:t>
          </a:r>
          <a:r>
            <a:rPr lang="it-IT" sz="1100" cap="small" baseline="0">
              <a:solidFill>
                <a:schemeClr val="dk1"/>
              </a:solidFill>
              <a:latin typeface="+mn-lt"/>
              <a:ea typeface="+mn-ea"/>
              <a:cs typeface="+mn-cs"/>
            </a:rPr>
            <a:t> BASSI SI DA' VIGORE ALL'AVVERSARIO  E SI RISCHIA TROPPO</a:t>
          </a:r>
          <a:r>
            <a:rPr lang="it-IT" sz="1100" b="1" cap="small">
              <a:solidFill>
                <a:schemeClr val="dk1"/>
              </a:solidFill>
              <a:latin typeface="+mn-lt"/>
              <a:ea typeface="+mn-ea"/>
              <a:cs typeface="+mn-cs"/>
            </a:rPr>
            <a:t>. MUOVIAMOCI DA SQUADRA.</a:t>
          </a:r>
        </a:p>
        <a:p>
          <a:r>
            <a:rPr lang="it-IT" sz="1100" b="1" cap="small">
              <a:solidFill>
                <a:schemeClr val="dk1"/>
              </a:solidFill>
              <a:latin typeface="+mn-lt"/>
              <a:ea typeface="+mn-ea"/>
              <a:cs typeface="+mn-cs"/>
            </a:rPr>
            <a:t>MASSIMA ATTENZIONE SULLE PALLE INATTIVE, </a:t>
          </a:r>
          <a:r>
            <a:rPr lang="it-IT" sz="1100" b="0" cap="small">
              <a:solidFill>
                <a:schemeClr val="dk1"/>
              </a:solidFill>
              <a:latin typeface="+mn-lt"/>
              <a:ea typeface="+mn-ea"/>
              <a:cs typeface="+mn-cs"/>
            </a:rPr>
            <a:t>SUI</a:t>
          </a:r>
          <a:r>
            <a:rPr lang="it-IT" sz="1100" b="0" cap="small" baseline="0">
              <a:solidFill>
                <a:schemeClr val="dk1"/>
              </a:solidFill>
              <a:latin typeface="+mn-lt"/>
              <a:ea typeface="+mn-ea"/>
              <a:cs typeface="+mn-cs"/>
            </a:rPr>
            <a:t> </a:t>
          </a:r>
          <a:r>
            <a:rPr lang="it-IT" sz="1100" b="0" cap="small">
              <a:solidFill>
                <a:schemeClr val="dk1"/>
              </a:solidFill>
              <a:latin typeface="+mn-lt"/>
              <a:ea typeface="+mn-ea"/>
              <a:cs typeface="+mn-cs"/>
            </a:rPr>
            <a:t>CORNER OGNUNO UN UOMO. CI SI PARLA E DECISO L'UOMO CI SI STA ATTACCATI!!</a:t>
          </a:r>
          <a:r>
            <a:rPr lang="it-IT" sz="1100" b="0" cap="small" baseline="0">
              <a:solidFill>
                <a:schemeClr val="dk1"/>
              </a:solidFill>
              <a:latin typeface="+mn-lt"/>
              <a:ea typeface="+mn-ea"/>
              <a:cs typeface="+mn-cs"/>
            </a:rPr>
            <a:t> </a:t>
          </a:r>
          <a:endParaRPr lang="it-IT" sz="1100" b="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IN NON POSSESSO GIOCHIAMO VICINI AL CENTRALE. BULGA GIOCA A DESTRA E GUERRO A SINISTRA PARTIAMO COSI’. OGGI SAREMO</a:t>
          </a:r>
          <a:r>
            <a:rPr lang="it-IT" sz="1100" cap="small" baseline="0">
              <a:solidFill>
                <a:schemeClr val="dk1"/>
              </a:solidFill>
              <a:latin typeface="+mn-lt"/>
              <a:ea typeface="+mn-ea"/>
              <a:cs typeface="+mn-cs"/>
            </a:rPr>
            <a:t> SPESSO SCAVALCATI DAL MOMENTO CHE LORO CERCHERANNO I LANCI PER LE PUNTE, PERCIO' SERVE  UN'ADEGUATA COPERTURA, PRONTI A PRENDERE GLI EVENTUALI PALLONI RESPINTI DI TESTA DAI NOSTRI DIFENSORI. IN FASE DI POSSESSO </a:t>
          </a:r>
          <a:r>
            <a:rPr lang="it-IT" sz="1100" cap="small">
              <a:solidFill>
                <a:schemeClr val="dk1"/>
              </a:solidFill>
              <a:latin typeface="+mn-lt"/>
              <a:ea typeface="+mn-ea"/>
              <a:cs typeface="+mn-cs"/>
            </a:rPr>
            <a:t>CERCHIAMO LA VERTICALIZZAZIONE PER LE PUNTE 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NON INVENTIAMOCI COSE STRANE, NELLA SEMPLICITA' CI SONO LE COSE MIGLIORI. TRIANGOLO</a:t>
          </a:r>
          <a:r>
            <a:rPr lang="it-IT" sz="1100" cap="small" baseline="0">
              <a:solidFill>
                <a:schemeClr val="dk1"/>
              </a:solidFill>
              <a:latin typeface="+mn-lt"/>
              <a:ea typeface="+mn-ea"/>
              <a:cs typeface="+mn-cs"/>
            </a:rPr>
            <a:t> E VIA....OPPURE INSERIMENTO DEL TREQUARTISTA O DI BULGA.</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TREQUARTISTA</a:t>
          </a:r>
          <a:r>
            <a:rPr lang="it-IT" sz="1100" cap="small" baseline="0">
              <a:solidFill>
                <a:schemeClr val="dk1"/>
              </a:solidFill>
              <a:latin typeface="+mn-lt"/>
              <a:ea typeface="+mn-ea"/>
              <a:cs typeface="+mn-cs"/>
            </a:rPr>
            <a:t>: VENTU, TI VOGLIO DINAMICO. IN ALLENAMENTO TI SEI MOSSO BENE E MI ASPETTO UNA BELLA PROVA DA PARTE TUA. CERCA DI NON DARE PUNTI DI RIFERIMENTO E MUOVITI TRA LE LINEE. CERCA DI FARTI TROVARE  SMARCATO E QUANDO SEI IN POSSESSO VERTICALIZZA PER LE PUNTE. PERO' VOGLIO SEMPRE UN OCCHIO AL CENTROCAMPO E ALLA COPERTURA OK? </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E MALLO. VOGLIO SACRIFICIO DA ENTRAMBE.  CI SONO LE ALTERNATIVE, QUANDO NON NE AVETE PIU' SI CAMBIA. MOVIMENTO SENZA LA PALLA E SEMPRE COLLEGATI CON LA TESTA. DIAMO SOLUZIONI DI GIOCO AI CENTROCAMPISTI.</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 CERCHIAMO DI NON FINIRE SEMPRE IN FUORIGIOCO. </a:t>
          </a:r>
        </a:p>
        <a:p>
          <a:r>
            <a:rPr lang="it-IT" sz="1100" cap="small">
              <a:solidFill>
                <a:schemeClr val="dk1"/>
              </a:solidFill>
              <a:latin typeface="+mn-lt"/>
              <a:ea typeface="+mn-ea"/>
              <a:cs typeface="+mn-cs"/>
            </a:rPr>
            <a:t> </a:t>
          </a:r>
        </a:p>
        <a:p>
          <a:r>
            <a:rPr lang="it-IT" sz="1100"/>
            <a:t>RIGORI:  FABIO.  PUNIZIONI:</a:t>
          </a:r>
          <a:r>
            <a:rPr lang="it-IT" sz="1100" baseline="0"/>
            <a:t> </a:t>
          </a:r>
          <a:r>
            <a:rPr lang="it-IT" sz="1100"/>
            <a:t>PAOLO /MALLO/FABIO.</a:t>
          </a:r>
        </a:p>
        <a:p>
          <a:r>
            <a:rPr lang="it-IT" sz="1100"/>
            <a:t>DIFFIDATI:</a:t>
          </a:r>
          <a:r>
            <a:rPr lang="it-IT" sz="1100" baseline="0"/>
            <a:t> PAOLO-ROBBY-BULGA.</a:t>
          </a:r>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3" name="CasellaDiTesto 12">
          <a:extLst>
            <a:ext uri="{FF2B5EF4-FFF2-40B4-BE49-F238E27FC236}">
              <a16:creationId xmlns:a16="http://schemas.microsoft.com/office/drawing/2014/main" id="{00000000-0008-0000-1000-00000D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DAI TERZINI VOGLIO SPINTA PER CREARE SUPERIORITA' SULLE FASCE, PERO'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LE ULTIME AMICHEVOLI</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IN QUESTO MODULO PIU' CHE IN ALTRI E' FONDAMENTALE LA' DAVANTI IL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O ALL'ATTACCANTE ESTERNO ALTO: CHIARO? NON LANCIAMO ALLA CAZZO DI CANE IN AVANTI CERCANDO LA VERTICALIZZAZIONE. I DUE CENTRALI: NON CERCHIAMO SEMPRE L’ANTICIPO OK? IL PIU’ VELOCE DEI DUE LO PRENDE MAURI, PAOLO TU TI STACCHI UN PO’ DIETRO E COMANDI TU. TENIAMO LA SQUADRA CORTA.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FABIO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IN NON POSSESSO GIOCHIAMO VICINI AL CENTRALE. BULGA GIOCA A DESTRA E GUERRO A SINISTRA PARTIAMO COSI’. GIOCHIAMO A TRE DAVANTI QUINDI MI SERVE PIU' FILTRO. CERCHIAMO LA VERTICALIZZAZIONE BASSA PER LE PUNTE , E DI RIPROPORRE LE GIOCATE PROVATE.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MA PRONTE CI SONO LE ALTERNATIVE, QUANDO NON NE AVETE PIU' SI CAMBIA.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GIMMI. PUNIZIONI IDEM,  CON VARIANTE PAOLO O FABIO.</a:t>
          </a:r>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4" name="CasellaDiTesto 13">
          <a:extLst>
            <a:ext uri="{FF2B5EF4-FFF2-40B4-BE49-F238E27FC236}">
              <a16:creationId xmlns:a16="http://schemas.microsoft.com/office/drawing/2014/main" id="{00000000-0008-0000-1000-00000E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SINTETICO: VALUTIAMO BENE LA SCELTA DI TEMPO, LA PALLA VIAGGERA' E AVRA' RIMBALZI DIVERSI DAL SOLITO.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DOTTI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 MUOVIAMOCI DA SQUADRA.</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IL GIOCO PASSA DA VITTO CHE DETTERA’ I TEMPI DELLA SQUADRA. I DUE INTERNI DEVONO FARE </a:t>
          </a:r>
          <a:r>
            <a:rPr lang="it-IT" sz="1100" cap="small" baseline="0">
              <a:solidFill>
                <a:schemeClr val="dk1"/>
              </a:solidFill>
              <a:latin typeface="+mn-lt"/>
              <a:ea typeface="+mn-ea"/>
              <a:cs typeface="+mn-cs"/>
            </a:rPr>
            <a:t>COPERTUURA E GIOCO. </a:t>
          </a:r>
          <a:r>
            <a:rPr lang="it-IT" sz="1100" cap="small">
              <a:solidFill>
                <a:schemeClr val="dk1"/>
              </a:solidFill>
              <a:latin typeface="+mn-lt"/>
              <a:ea typeface="+mn-ea"/>
              <a:cs typeface="+mn-cs"/>
            </a:rPr>
            <a:t>MUOVERSI CON INTELLIGENZA: SEMPRE UN OCCHIO A VITTO E NON PERDIAMO PALLE BANALI . BULGA GIOCA A DESTRA E PAOLO A SINISTRA PARTIAMO COSI’. GIOCHIAMO A TRE DAVANTI QUINDI MI SERVE PIU' FILTRO. CERCHIAMO LA VERTICALIZZAZIONE BASSA PER LE PUNTE QUANDO MALLO CI RESTITUIRA' L'UNO/DUE. NON INVENTIAMOCI COSE STRANE, NELLA SEMPLICITA' CI SONO LE COSE MIGLIORI.</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MALLO CENTRALE</a:t>
          </a:r>
          <a:r>
            <a:rPr lang="it-IT" sz="1100" cap="small">
              <a:solidFill>
                <a:schemeClr val="dk1"/>
              </a:solidFill>
              <a:latin typeface="+mn-lt"/>
              <a:ea typeface="+mn-ea"/>
              <a:cs typeface="+mn-cs"/>
            </a:rPr>
            <a:t>, MONTI LARGO A SINISTRA E GIMMI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MALLO.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GIOCHIAMO INVERTITI, QUINDI VIENE NORMALE RIENTRARE VERSO IL CENTRO E SE CE LA VEDIAMO BELLA TIRIAMO. SE CI GIOCANO PALLA SUI PIEDI POSSIAMO FARE L'UNO DUE COL MALLO PER POI GIOCARE IN PROFONDITA' SUL TAGLIO DELL'ALTRA PUNTA ESTERNA.  OPPURE SEMPRE COL MALLO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r>
            <a:rPr lang="it-IT" sz="1100"/>
            <a:t>RIGORI: CAMI O GIMMI. PUNIZIONI IDEM, PIU' IL MALLO.</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5" name="CasellaDiTesto 14">
          <a:extLst>
            <a:ext uri="{FF2B5EF4-FFF2-40B4-BE49-F238E27FC236}">
              <a16:creationId xmlns:a16="http://schemas.microsoft.com/office/drawing/2014/main" id="{00000000-0008-0000-1000-00000F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RAGAZZI, </a:t>
          </a:r>
          <a:r>
            <a:rPr lang="it-IT" sz="1100" cap="small" baseline="0">
              <a:solidFill>
                <a:schemeClr val="dk1"/>
              </a:solidFill>
              <a:latin typeface="+mn-lt"/>
              <a:ea typeface="+mn-ea"/>
              <a:cs typeface="+mn-cs"/>
            </a:rPr>
            <a:t> OGGI SONO FONDAMENTALI I TRE PUNTI. DOBBIAMO PARTIRE BENE IN COPPA, PERCIO'  LASCIANDO DA PARTE LA SFORTUNA CHE CI HA UN PO' ACCOMPAGNATO NELLE ULTIME APPARIZIONI (COL RIGORE SBAGLIATO ED I PALI PRESI A CADE') E' NECESSARIO  PER ARRIVARE ALA VITTORIA QUALCOSA IN PIU' CHE PROBABILMENTE CI E' MANCATO:  LA </a:t>
          </a:r>
          <a:r>
            <a:rPr lang="it-IT" sz="1100" cap="small">
              <a:solidFill>
                <a:schemeClr val="dk1"/>
              </a:solidFill>
              <a:latin typeface="+mn-lt"/>
              <a:ea typeface="+mn-ea"/>
              <a:cs typeface="+mn-cs"/>
            </a:rPr>
            <a:t>VOGLIA DI VINCERE </a:t>
          </a:r>
          <a:r>
            <a:rPr lang="it-IT" sz="1100" cap="small" baseline="0">
              <a:solidFill>
                <a:schemeClr val="dk1"/>
              </a:solidFill>
              <a:latin typeface="+mn-lt"/>
              <a:ea typeface="+mn-ea"/>
              <a:cs typeface="+mn-cs"/>
            </a:rPr>
            <a:t> E LA VOGLIA DI LOTTARE SU OGNI PALLA. MA NONBASTA DIRLO O PENSARLO, BISOGNA METTERE TUTTO QUELLO CHE ABBIAMO IN CAMPO PER RIENTRARE QUI DENTRO VINCITORI. LOTTARE E GIOCARE DI SQUADRA. </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p>
        <a:p>
          <a:pPr marL="0" marR="0" indent="0" defTabSz="914400" eaLnBrk="1" fontAlgn="auto" latinLnBrk="0" hangingPunct="1">
            <a:lnSpc>
              <a:spcPct val="100000"/>
            </a:lnSpc>
            <a:spcBef>
              <a:spcPts val="0"/>
            </a:spcBef>
            <a:spcAft>
              <a:spcPts val="0"/>
            </a:spcAft>
            <a:buClrTx/>
            <a:buSzTx/>
            <a:buFontTx/>
            <a:buNone/>
            <a:tabLst/>
            <a:defRPr/>
          </a:pPr>
          <a:r>
            <a:rPr lang="it-IT" sz="1100" cap="small" baseline="0">
              <a:solidFill>
                <a:schemeClr val="dk1"/>
              </a:solidFill>
              <a:latin typeface="+mn-lt"/>
              <a:ea typeface="+mn-ea"/>
              <a:cs typeface="+mn-cs"/>
            </a:rPr>
            <a:t>GESTIONE DEI TEMPI DI GIOCO. LA PARTITA E' LUNGA, USIAMO LA TESTA SE CI CAPITERA' DI ESSERE IN VANTAGGIO, PRENDIAMOCI IL TEMPO PER LE RIMESSE LATERALI E LE PUNIZIONI, GESTIAMO LA PALLA. NON ANDIAMO SEMPRE COL TURBO ATTACCATO. </a:t>
          </a:r>
          <a:r>
            <a:rPr lang="it-IT" sz="1100" b="1" cap="small" baseline="0">
              <a:solidFill>
                <a:schemeClr val="dk1"/>
              </a:solidFill>
              <a:latin typeface="+mn-lt"/>
              <a:ea typeface="+mn-ea"/>
              <a:cs typeface="+mn-cs"/>
            </a:rPr>
            <a:t>LE PARTITE SUL NOSTRO CAMPO, SI APRONO E SI VINCONO NELLA RIPRESA.</a:t>
          </a:r>
          <a:endParaRPr lang="it-IT" b="1"/>
        </a:p>
        <a:p>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IN UN CAMPO LARGO COME IL NOSTRO SE FATTO VELOCE IL GIRO PALLA PUO’ CREARE SUPERIORITA’. </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ROBBY - CAMI - MAURI - BORGHI,  VOGLIO PRECISIONE  NEI DISIMPEGNI  ROBBY, E BORGHI CHE SPINGE QUANDO POSSIBILE. IL NOSTRO CENTRALE DI CENTROCAMPO OGGI SARA' DOTTI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p>
        <a:p>
          <a:r>
            <a:rPr lang="it-IT" sz="1100" cap="small">
              <a:solidFill>
                <a:schemeClr val="dk1"/>
              </a:solidFill>
              <a:latin typeface="+mn-lt"/>
              <a:ea typeface="+mn-ea"/>
              <a:cs typeface="+mn-cs"/>
            </a:rPr>
            <a:t>SOLITE COSE. ZERO RISCHI. PALLA IN TRIBUNA QUANDO SERVE.  I DUE CENTRALI: NON CERCHIAMO SEMPRE L’ANTICIPO OK? IL PIU’ VELOCE DEI DUE LO PRENDE MAURI,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SU UN CAMPO COSI’ GRANDE EQUIVALE A PRENDERE SEMPRE DELLE SITUAZIONI DI CONTROPIEDE. </a:t>
          </a:r>
          <a:r>
            <a:rPr lang="it-IT" sz="1100" b="1" cap="small">
              <a:solidFill>
                <a:schemeClr val="dk1"/>
              </a:solidFill>
              <a:latin typeface="+mn-lt"/>
              <a:ea typeface="+mn-ea"/>
              <a:cs typeface="+mn-cs"/>
            </a:rPr>
            <a:t>.</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DOTTI </a:t>
          </a:r>
          <a:r>
            <a:rPr lang="it-IT" sz="1100" cap="small" baseline="0">
              <a:solidFill>
                <a:schemeClr val="dk1"/>
              </a:solidFill>
              <a:latin typeface="+mn-lt"/>
              <a:ea typeface="+mn-ea"/>
              <a:cs typeface="+mn-cs"/>
            </a:rPr>
            <a:t>CHE </a:t>
          </a:r>
          <a:r>
            <a:rPr lang="it-IT" sz="1100" cap="small">
              <a:solidFill>
                <a:schemeClr val="dk1"/>
              </a:solidFill>
              <a:latin typeface="+mn-lt"/>
              <a:ea typeface="+mn-ea"/>
              <a:cs typeface="+mn-cs"/>
            </a:rPr>
            <a:t>DETTERA’ I TEMPI DELLA SQUADRA.  GRAVITA NELLA TUA ZONA E</a:t>
          </a:r>
          <a:r>
            <a:rPr lang="it-IT" sz="1100" cap="small" baseline="0">
              <a:solidFill>
                <a:schemeClr val="dk1"/>
              </a:solidFill>
              <a:latin typeface="+mn-lt"/>
              <a:ea typeface="+mn-ea"/>
              <a:cs typeface="+mn-cs"/>
            </a:rPr>
            <a:t> CERCA DI TENERE LE DISTANZE GIUSTE TRA I REPARTI. </a:t>
          </a:r>
          <a:r>
            <a:rPr lang="it-IT" sz="1100" b="1" cap="small" baseline="0">
              <a:solidFill>
                <a:schemeClr val="dk1"/>
              </a:solidFill>
              <a:latin typeface="+mn-lt"/>
              <a:ea typeface="+mn-ea"/>
              <a:cs typeface="+mn-cs"/>
            </a:rPr>
            <a:t>MUOVITI IN ORIZZONTALE E NON IN VERTICALE. SE NON RESTI IN POSIZIONE TUTTA LA SQUADRA NE RISENTE. </a:t>
          </a:r>
          <a:r>
            <a:rPr lang="it-IT" sz="1100" cap="small">
              <a:solidFill>
                <a:schemeClr val="dk1"/>
              </a:solidFill>
              <a:latin typeface="+mn-lt"/>
              <a:ea typeface="+mn-ea"/>
              <a:cs typeface="+mn-cs"/>
            </a:rPr>
            <a:t>IL GIOCO PASSA. A VOLTE PROVIAMO ANCHE A </a:t>
          </a:r>
          <a:r>
            <a:rPr lang="it-IT" sz="1100" b="1" cap="small">
              <a:solidFill>
                <a:schemeClr val="dk1"/>
              </a:solidFill>
              <a:latin typeface="+mn-lt"/>
              <a:ea typeface="+mn-ea"/>
              <a:cs typeface="+mn-cs"/>
            </a:rPr>
            <a:t>CAMBIARE CAMPO ALLA CIECA</a:t>
          </a:r>
          <a:r>
            <a:rPr lang="it-IT" sz="1100" cap="small">
              <a:solidFill>
                <a:schemeClr val="dk1"/>
              </a:solidFill>
              <a:latin typeface="+mn-lt"/>
              <a:ea typeface="+mn-ea"/>
              <a:cs typeface="+mn-cs"/>
            </a:rPr>
            <a:t> , IN MANIERA VELOCE, PROVIAMO A COGLIERLI IN DIFFICOLTA’ O MALPOSIZIONATI. </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AL</a:t>
          </a:r>
          <a:r>
            <a:rPr lang="it-IT" sz="1100" cap="small" baseline="0">
              <a:solidFill>
                <a:schemeClr val="dk1"/>
              </a:solidFill>
              <a:latin typeface="+mn-lt"/>
              <a:ea typeface="+mn-ea"/>
              <a:cs typeface="+mn-cs"/>
            </a:rPr>
            <a:t> CENTRO</a:t>
          </a:r>
          <a:r>
            <a:rPr lang="it-IT" sz="1100" cap="small">
              <a:solidFill>
                <a:schemeClr val="dk1"/>
              </a:solidFill>
              <a:latin typeface="+mn-lt"/>
              <a:ea typeface="+mn-ea"/>
              <a:cs typeface="+mn-cs"/>
            </a:rPr>
            <a:t> E NON PERDIAMO PALLE BANALI . FRANZ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6" name="CasellaDiTesto 15">
          <a:extLst>
            <a:ext uri="{FF2B5EF4-FFF2-40B4-BE49-F238E27FC236}">
              <a16:creationId xmlns:a16="http://schemas.microsoft.com/office/drawing/2014/main" id="{00000000-0008-0000-1000-000010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cap="small">
              <a:solidFill>
                <a:schemeClr val="dk1"/>
              </a:solidFill>
              <a:latin typeface="+mn-lt"/>
              <a:ea typeface="+mn-ea"/>
              <a:cs typeface="+mn-cs"/>
            </a:rPr>
            <a:t>RISPETTO</a:t>
          </a:r>
          <a:r>
            <a:rPr lang="it-IT" sz="1100" cap="small" baseline="0">
              <a:solidFill>
                <a:schemeClr val="dk1"/>
              </a:solidFill>
              <a:latin typeface="+mn-lt"/>
              <a:ea typeface="+mn-ea"/>
              <a:cs typeface="+mn-cs"/>
            </a:rPr>
            <a:t> ALLA VOLTA SCORSA </a:t>
          </a:r>
          <a:r>
            <a:rPr lang="it-IT" sz="1100" cap="small">
              <a:solidFill>
                <a:schemeClr val="dk1"/>
              </a:solidFill>
              <a:latin typeface="+mn-lt"/>
              <a:ea typeface="+mn-ea"/>
              <a:cs typeface="+mn-cs"/>
            </a:rPr>
            <a:t>VOGLIO CHE  METTIAMO IN CAMPO QUELLA RABBIA E QUELLA VOGLIA DI VINCERE CHE CI E' MANCATA LA PARTITA</a:t>
          </a:r>
          <a:r>
            <a:rPr lang="it-IT" sz="1100" cap="small" baseline="0">
              <a:solidFill>
                <a:schemeClr val="dk1"/>
              </a:solidFill>
              <a:latin typeface="+mn-lt"/>
              <a:ea typeface="+mn-ea"/>
              <a:cs typeface="+mn-cs"/>
            </a:rPr>
            <a:t> SCORSA. O ALMENO E' USCITA SOLO DOPO CHE LORO AVEVANO PAREGGIATO.  IN QUESTO CAMPIONATO PER VINCERE BISOGNA LOTTARE SU OGNI PALLA ! LOTTARE E GIOCARE DI SQUADRA. LE ASSENZE NON CI HANNO MAI SPAVENTATO PERCHE'  LA NOSTRA FORZA E' SEMPRE STATA IL GRUPPO! GIOCARE DI SQUADRA E PER LA SQUADRA E' LA STRADA PER LA VITTORIA. NON DIMENTICHIAMOLO MAI.</a:t>
          </a:r>
        </a:p>
        <a:p>
          <a:r>
            <a:rPr lang="it-IT" sz="1100" cap="small" baseline="0">
              <a:solidFill>
                <a:schemeClr val="dk1"/>
              </a:solidFill>
              <a:latin typeface="+mn-lt"/>
              <a:ea typeface="+mn-ea"/>
              <a:cs typeface="+mn-cs"/>
            </a:rPr>
            <a:t>DETTO CIO': ENTRIAMO DA SUBITO </a:t>
          </a:r>
          <a:r>
            <a:rPr lang="it-IT" sz="1100" b="1" cap="small" baseline="0">
              <a:solidFill>
                <a:schemeClr val="dk1"/>
              </a:solidFill>
              <a:latin typeface="+mn-lt"/>
              <a:ea typeface="+mn-ea"/>
              <a:cs typeface="+mn-cs"/>
            </a:rPr>
            <a:t>CONCENTRATI</a:t>
          </a:r>
          <a:r>
            <a:rPr lang="it-IT" sz="1100" cap="small" baseline="0">
              <a:solidFill>
                <a:schemeClr val="dk1"/>
              </a:solidFill>
              <a:latin typeface="+mn-lt"/>
              <a:ea typeface="+mn-ea"/>
              <a:cs typeface="+mn-cs"/>
            </a:rPr>
            <a:t>. SIA NEL PRIMO CHE NEL SECONDO TEMPO.  I NOSTRI MOMENTI CRITICI SONO SEMPRE QUELLI. CERCHIAMO DI GIOCARE LA PALLA VELOCEMENTE E </a:t>
          </a:r>
          <a:r>
            <a:rPr lang="it-IT" sz="1100" b="1" cap="small" baseline="0">
              <a:solidFill>
                <a:schemeClr val="dk1"/>
              </a:solidFill>
              <a:latin typeface="+mn-lt"/>
              <a:ea typeface="+mn-ea"/>
              <a:cs typeface="+mn-cs"/>
            </a:rPr>
            <a:t>NON PORTIAMOLA</a:t>
          </a:r>
          <a:r>
            <a:rPr lang="it-IT" sz="1100" b="0" cap="small" baseline="0">
              <a:solidFill>
                <a:schemeClr val="dk1"/>
              </a:solidFill>
              <a:latin typeface="+mn-lt"/>
              <a:ea typeface="+mn-ea"/>
              <a:cs typeface="+mn-cs"/>
            </a:rPr>
            <a:t> MA MUOVIAMOCI NELLO SPAZIO SENZA IL PALLONE.</a:t>
          </a:r>
          <a:endParaRPr lang="it-IT" sz="1100" cap="small" baseline="0">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u="none" cap="small" baseline="0">
              <a:solidFill>
                <a:schemeClr val="dk1"/>
              </a:solidFill>
              <a:latin typeface="+mn-lt"/>
              <a:ea typeface="+mn-ea"/>
              <a:cs typeface="+mn-cs"/>
            </a:rPr>
            <a:t> : </a:t>
          </a:r>
          <a:r>
            <a:rPr lang="it-IT" sz="1100" cap="small">
              <a:solidFill>
                <a:schemeClr val="dk1"/>
              </a:solidFill>
              <a:latin typeface="+mn-lt"/>
              <a:ea typeface="+mn-ea"/>
              <a:cs typeface="+mn-cs"/>
            </a:rPr>
            <a:t>A 4, </a:t>
          </a:r>
          <a:r>
            <a:rPr lang="it-IT" sz="1100" cap="small" baseline="0">
              <a:solidFill>
                <a:schemeClr val="dk1"/>
              </a:solidFill>
              <a:latin typeface="+mn-lt"/>
              <a:ea typeface="+mn-ea"/>
              <a:cs typeface="+mn-cs"/>
            </a:rPr>
            <a:t>BORGHI - CAMI - BUSI - ABI,  VOGLIO PRECISIONE  NEI DISIMPEGNI E TERZINI CHE SPINGONO QUANDO POSSIBILE. IL NOSTRO CENTRALE DI CENTROCAMPO OGGI SARA' PAOLOZZO: HA QUALITA', VISIONE DI GIOCO E LANCIO. NON CI SNATURIAMO QUINDI ANCHE SE MANCA FABIONE. CERCHIAMO SEMPRE DI COSTRUIRE PASSANDO DA QUI. </a:t>
          </a:r>
          <a:r>
            <a:rPr lang="it-IT" sz="1100" cap="small">
              <a:solidFill>
                <a:schemeClr val="dk1"/>
              </a:solidFill>
              <a:latin typeface="+mn-lt"/>
              <a:ea typeface="+mn-ea"/>
              <a:cs typeface="+mn-cs"/>
            </a:rPr>
            <a:t>NON LANCIAMO ALLA CAZZO DI CANE IN AVANTI CERCANDO LA VERTICALIZZAZIONE,</a:t>
          </a:r>
          <a:r>
            <a:rPr lang="it-IT" sz="1100" cap="small" baseline="0">
              <a:solidFill>
                <a:schemeClr val="dk1"/>
              </a:solidFill>
              <a:latin typeface="+mn-lt"/>
              <a:ea typeface="+mn-ea"/>
              <a:cs typeface="+mn-cs"/>
            </a:rPr>
            <a:t> OK? </a:t>
          </a:r>
          <a:r>
            <a:rPr lang="it-IT" sz="1100" cap="small">
              <a:solidFill>
                <a:schemeClr val="dk1"/>
              </a:solidFill>
              <a:latin typeface="+mn-lt"/>
              <a:ea typeface="+mn-ea"/>
              <a:cs typeface="+mn-cs"/>
            </a:rPr>
            <a:t>SE CI SGANCIAMO DOBBIAMO AVER CHIARA L’IDEA DI NON SBILANCIARE LA SQUADRA E SOPRATTUTTO DOBBIAMO AVERE IL FIATO PER TORNARE. SOLITE COSE. ZERO RISCHI. PALLA IN TRIBUNA QUANDO SERVE.  I DUE CENTRALI: NON CERCHIAMO SEMPRE L’ANTICIPO OK? IL PIU’ VELOCE DEI DUE LO PRENDE BUSI , CAMI TU TI STACCHI UN PO’ DIETRO.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IMPARIAMO A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CENTRALE</a:t>
          </a:r>
          <a:r>
            <a:rPr lang="it-IT" sz="1100" cap="small" baseline="0">
              <a:solidFill>
                <a:schemeClr val="dk1"/>
              </a:solidFill>
              <a:latin typeface="+mn-lt"/>
              <a:ea typeface="+mn-ea"/>
              <a:cs typeface="+mn-cs"/>
            </a:rPr>
            <a:t> </a:t>
          </a:r>
          <a:r>
            <a:rPr lang="it-IT" sz="1100" b="1" cap="small" baseline="0">
              <a:solidFill>
                <a:schemeClr val="dk1"/>
              </a:solidFill>
              <a:latin typeface="+mn-lt"/>
              <a:ea typeface="+mn-ea"/>
              <a:cs typeface="+mn-cs"/>
            </a:rPr>
            <a:t>PAOLOZZO</a:t>
          </a:r>
          <a:r>
            <a:rPr lang="it-IT" sz="1100" cap="small" baseline="0">
              <a:solidFill>
                <a:schemeClr val="dk1"/>
              </a:solidFill>
              <a:latin typeface="+mn-lt"/>
              <a:ea typeface="+mn-ea"/>
              <a:cs typeface="+mn-cs"/>
            </a:rPr>
            <a:t> CHE </a:t>
          </a:r>
          <a:r>
            <a:rPr lang="it-IT" sz="1100" cap="small">
              <a:solidFill>
                <a:schemeClr val="dk1"/>
              </a:solidFill>
              <a:latin typeface="+mn-lt"/>
              <a:ea typeface="+mn-ea"/>
              <a:cs typeface="+mn-cs"/>
            </a:rPr>
            <a:t>DETTERA’ I TEMPI DELLA SQUADRA.  NON TI VOGLIO ANARCHICO. VOGLIO CHE TU FACCIA IL REGISTA. POI NEL SECONDO TEMPO VEDIAMO SE SPOSTARTI</a:t>
          </a:r>
          <a:r>
            <a:rPr lang="it-IT" sz="1100" cap="small" baseline="0">
              <a:solidFill>
                <a:schemeClr val="dk1"/>
              </a:solidFill>
              <a:latin typeface="+mn-lt"/>
              <a:ea typeface="+mn-ea"/>
              <a:cs typeface="+mn-cs"/>
            </a:rPr>
            <a:t> PIU' AVANTI. </a:t>
          </a:r>
          <a:r>
            <a:rPr lang="it-IT" sz="1100" b="1" cap="small" baseline="0">
              <a:solidFill>
                <a:schemeClr val="dk1"/>
              </a:solidFill>
              <a:latin typeface="+mn-lt"/>
              <a:ea typeface="+mn-ea"/>
              <a:cs typeface="+mn-cs"/>
            </a:rPr>
            <a:t>MUOVITI IN ORIZZONTALE E NON IN VERTICALE. SE NON RESTI IN POSIZIONE TUTTA LA SQUADRA NE RISENTE.</a:t>
          </a:r>
          <a:r>
            <a:rPr lang="it-IT" sz="1100" b="1" cap="small">
              <a:solidFill>
                <a:schemeClr val="dk1"/>
              </a:solidFill>
              <a:latin typeface="+mn-lt"/>
              <a:ea typeface="+mn-ea"/>
              <a:cs typeface="+mn-cs"/>
            </a:rPr>
            <a:t> </a:t>
          </a:r>
          <a:r>
            <a:rPr lang="it-IT" sz="1100" cap="small">
              <a:solidFill>
                <a:schemeClr val="dk1"/>
              </a:solidFill>
              <a:latin typeface="+mn-lt"/>
              <a:ea typeface="+mn-ea"/>
              <a:cs typeface="+mn-cs"/>
            </a:rPr>
            <a:t>I DUE INTERNI DEVONO MUOVERSI CON INTELLIGENZA EH: SEMPRE UN OCCHIO A PAOLO E NON PERDIAMO PALLE BANALI . BULGA GIOCA A DESTRA E GUERRO A SINISTRA PARTIAMO COSI’. </a:t>
          </a:r>
          <a:r>
            <a:rPr lang="it-IT" sz="1100" b="1" cap="small">
              <a:solidFill>
                <a:schemeClr val="dk1"/>
              </a:solidFill>
              <a:latin typeface="+mn-lt"/>
              <a:ea typeface="+mn-ea"/>
              <a:cs typeface="+mn-cs"/>
            </a:rPr>
            <a:t>MILVU</a:t>
          </a:r>
          <a:r>
            <a:rPr lang="it-IT" sz="1100" cap="small">
              <a:solidFill>
                <a:schemeClr val="dk1"/>
              </a:solidFill>
              <a:latin typeface="+mn-lt"/>
              <a:ea typeface="+mn-ea"/>
              <a:cs typeface="+mn-cs"/>
            </a:rPr>
            <a:t> DIETRO LE PUNTE HAI LIBERTA’ DI MOVIMENTO, TI CHIEDO  DI DARE FASTIDIO AI LORO CENTRALI DI CENTROCAMPO IN FASE DI</a:t>
          </a:r>
          <a:r>
            <a:rPr lang="it-IT" sz="1100" cap="small" baseline="0">
              <a:solidFill>
                <a:schemeClr val="dk1"/>
              </a:solidFill>
              <a:latin typeface="+mn-lt"/>
              <a:ea typeface="+mn-ea"/>
              <a:cs typeface="+mn-cs"/>
            </a:rPr>
            <a:t> NON POSSESSO MENTRE IN FASE DI POSSESSO VIENI A CERCARE PALLA VERSO IL CENTROCAMPO  E </a:t>
          </a:r>
          <a:r>
            <a:rPr lang="it-IT" sz="1100" cap="small">
              <a:solidFill>
                <a:schemeClr val="dk1"/>
              </a:solidFill>
              <a:latin typeface="+mn-lt"/>
              <a:ea typeface="+mn-ea"/>
              <a:cs typeface="+mn-cs"/>
            </a:rPr>
            <a:t> NON DARE PUNTI DI RIFERIMENTO AI LORO DIFENSORI, QUINDI SVARIA OK? IL PRESSING SUI CENTRALI PARTE DA TE, LE PUNTE STARANNO TRA IL CENTRALE ED IL TERZINO. TI CHIEDO DI </a:t>
          </a:r>
          <a:r>
            <a:rPr lang="it-IT" sz="1100" b="1" cap="small">
              <a:solidFill>
                <a:schemeClr val="dk1"/>
              </a:solidFill>
              <a:latin typeface="+mn-lt"/>
              <a:ea typeface="+mn-ea"/>
              <a:cs typeface="+mn-cs"/>
            </a:rPr>
            <a:t>ESSERE DINAMICO</a:t>
          </a:r>
          <a:r>
            <a:rPr lang="it-IT" sz="1100" cap="small">
              <a:solidFill>
                <a:schemeClr val="dk1"/>
              </a:solidFill>
              <a:latin typeface="+mn-lt"/>
              <a:ea typeface="+mn-ea"/>
              <a:cs typeface="+mn-cs"/>
            </a:rPr>
            <a:t>.</a:t>
          </a:r>
          <a:r>
            <a:rPr lang="it-IT" sz="1100" cap="small" baseline="0">
              <a:solidFill>
                <a:schemeClr val="dk1"/>
              </a:solidFill>
              <a:latin typeface="+mn-lt"/>
              <a:ea typeface="+mn-ea"/>
              <a:cs typeface="+mn-cs"/>
            </a:rPr>
            <a:t> LA CORSA PER FARE QUESTO RUOLO CE L'HAI. NON FAI LA PUNTA  OGGI, DEVI ESSERE BRAVO AD INTERPRETARE SIA LA FASE DIFENSIVA CHE QUELLA D'ATTACCO.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MALLO, TIENI SU IL PALLONE, FAI IL LAVORO SPORCO ANCHE TU E CERCA DI TIRARTI DIETRO IL LORO DIFENSORE QUANDO VIENI INCONTRO A RICEVERE PALLA. COSI’ FACENDO CREI SPAZIO  DOVE SI INFILERANNO</a:t>
          </a:r>
          <a:r>
            <a:rPr lang="it-IT" sz="1100" cap="small" baseline="0">
              <a:solidFill>
                <a:schemeClr val="dk1"/>
              </a:solidFill>
              <a:latin typeface="+mn-lt"/>
              <a:ea typeface="+mn-ea"/>
              <a:cs typeface="+mn-cs"/>
            </a:rPr>
            <a:t> MILVU E VENTU. </a:t>
          </a:r>
          <a:r>
            <a:rPr lang="it-IT" sz="1100" cap="small">
              <a:solidFill>
                <a:schemeClr val="dk1"/>
              </a:solidFill>
              <a:latin typeface="+mn-lt"/>
              <a:ea typeface="+mn-ea"/>
              <a:cs typeface="+mn-cs"/>
            </a:rPr>
            <a:t>PRENDIAMO PUNIZIONI INTELLIGENTI QUANDO SIAMO VICINI ALL'AREA AVVERSARIA. GIOCHIAMO VICINI,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 UNO VIENE A RICEVERE PALLA L'ALTRO VA IN PROFONDITA'. CERCHIAMO LA CONCLUSIONE QUANDO ABBIAMO LA POSSIBILITA’ MA SIAMO ANCHE ALTRUISTI SE ABBIAMO IL COMPAGNO MEGLIO POSIZIONATO. </a:t>
          </a:r>
        </a:p>
        <a:p>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RIGORI: NON VOGLIO CHE SI CREI IMBARAZZO</a:t>
          </a:r>
          <a:r>
            <a:rPr lang="it-IT" sz="1100" cap="small" baseline="0">
              <a:solidFill>
                <a:schemeClr val="dk1"/>
              </a:solidFill>
              <a:latin typeface="+mn-lt"/>
              <a:ea typeface="+mn-ea"/>
              <a:cs typeface="+mn-cs"/>
            </a:rPr>
            <a:t> COME L'ULTIMA VOLTA SUL DISCHETTO. LI TIRA CAMI.</a:t>
          </a:r>
        </a:p>
        <a:p>
          <a:r>
            <a:rPr lang="it-IT" sz="1100" cap="small" baseline="0">
              <a:solidFill>
                <a:schemeClr val="dk1"/>
              </a:solidFill>
              <a:latin typeface="+mn-lt"/>
              <a:ea typeface="+mn-ea"/>
              <a:cs typeface="+mn-cs"/>
            </a:rPr>
            <a:t>CHI ESCE SI RICORDI DI DARE LE CONSEGNE A CHI ENTRA:  POSIZIONE  IN BARRIERA E CORNER IN ATTACCO.</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38100</xdr:rowOff>
    </xdr:from>
    <xdr:to>
      <xdr:col>8</xdr:col>
      <xdr:colOff>381000</xdr:colOff>
      <xdr:row>69</xdr:row>
      <xdr:rowOff>57150</xdr:rowOff>
    </xdr:to>
    <xdr:sp macro="" textlink="">
      <xdr:nvSpPr>
        <xdr:cNvPr id="17" name="CasellaDiTesto 16">
          <a:extLst>
            <a:ext uri="{FF2B5EF4-FFF2-40B4-BE49-F238E27FC236}">
              <a16:creationId xmlns:a16="http://schemas.microsoft.com/office/drawing/2014/main" id="{00000000-0008-0000-1000-000011000000}"/>
            </a:ext>
          </a:extLst>
        </xdr:cNvPr>
        <xdr:cNvSpPr txBox="1"/>
      </xdr:nvSpPr>
      <xdr:spPr>
        <a:xfrm>
          <a:off x="47625" y="381000"/>
          <a:ext cx="5153025" cy="10982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it-IT" sz="1100" u="sng" cap="small">
              <a:solidFill>
                <a:schemeClr val="dk1"/>
              </a:solidFill>
              <a:latin typeface="+mn-lt"/>
              <a:ea typeface="+mn-ea"/>
              <a:cs typeface="+mn-cs"/>
            </a:rPr>
            <a:t>CONCENTRAZIONE FIN DA SUBITO</a:t>
          </a:r>
          <a:r>
            <a:rPr lang="it-IT" sz="1100" cap="small">
              <a:solidFill>
                <a:schemeClr val="dk1"/>
              </a:solidFill>
              <a:latin typeface="+mn-lt"/>
              <a:ea typeface="+mn-ea"/>
              <a:cs typeface="+mn-cs"/>
            </a:rPr>
            <a:t>: VUOL DIRE GIA’ DAL RISCALDAMENTO </a:t>
          </a:r>
          <a:r>
            <a:rPr lang="it-IT" sz="1100" b="1" cap="small">
              <a:solidFill>
                <a:schemeClr val="dk1"/>
              </a:solidFill>
              <a:latin typeface="+mn-lt"/>
              <a:ea typeface="+mn-ea"/>
              <a:cs typeface="+mn-cs"/>
            </a:rPr>
            <a:t>APPROCCIO</a:t>
          </a:r>
          <a:r>
            <a:rPr lang="it-IT" sz="1100" cap="small">
              <a:solidFill>
                <a:schemeClr val="dk1"/>
              </a:solidFill>
              <a:latin typeface="+mn-lt"/>
              <a:ea typeface="+mn-ea"/>
              <a:cs typeface="+mn-cs"/>
            </a:rPr>
            <a:t> CORRETTO ALLA PARTITA. </a:t>
          </a:r>
          <a:r>
            <a:rPr lang="it-IT" sz="1100" cap="small" baseline="0">
              <a:solidFill>
                <a:schemeClr val="dk1"/>
              </a:solidFill>
              <a:latin typeface="+mn-lt"/>
              <a:ea typeface="+mn-ea"/>
              <a:cs typeface="+mn-cs"/>
            </a:rPr>
            <a:t>NON METTIAMOCI IN DIFFICOLTA'. </a:t>
          </a:r>
        </a:p>
        <a:p>
          <a:r>
            <a:rPr lang="it-IT" sz="1100" cap="small" baseline="0">
              <a:solidFill>
                <a:schemeClr val="dk1"/>
              </a:solidFill>
              <a:latin typeface="+mn-lt"/>
              <a:ea typeface="+mn-ea"/>
              <a:cs typeface="+mn-cs"/>
            </a:rPr>
            <a:t>- I TERZINI SE SPINGONO DEVONO AVERE LA FORZA DI RIENTRARE, ALTRIMENTI PREFERISCO UNA DISCESA IN MENO E UNA COPERTURA IN PIU'.</a:t>
          </a:r>
        </a:p>
        <a:p>
          <a:r>
            <a:rPr lang="it-IT" sz="1100" cap="small" baseline="0">
              <a:solidFill>
                <a:schemeClr val="dk1"/>
              </a:solidFill>
              <a:latin typeface="+mn-lt"/>
              <a:ea typeface="+mn-ea"/>
              <a:cs typeface="+mn-cs"/>
            </a:rPr>
            <a:t>- DISTANZE FRA I REPARTI. NON LASCIAMO SGUARNITA LA RETROGUARDIA CON TROPPO CAMPO LIBERO: GUARDIAMOCI SEMPRE ATTORNO.</a:t>
          </a:r>
        </a:p>
        <a:p>
          <a:r>
            <a:rPr lang="it-IT" sz="1100" cap="small" baseline="0">
              <a:solidFill>
                <a:schemeClr val="dk1"/>
              </a:solidFill>
              <a:latin typeface="+mn-lt"/>
              <a:ea typeface="+mn-ea"/>
              <a:cs typeface="+mn-cs"/>
            </a:rPr>
            <a:t>- GIRO PALLA VELOCE. NON ADDORMENTIAMOCI CON LA PALLA FRA I PIEDI</a:t>
          </a:r>
        </a:p>
        <a:p>
          <a:r>
            <a:rPr lang="it-IT" sz="1100" cap="small" baseline="0">
              <a:solidFill>
                <a:schemeClr val="dk1"/>
              </a:solidFill>
              <a:latin typeface="+mn-lt"/>
              <a:ea typeface="+mn-ea"/>
              <a:cs typeface="+mn-cs"/>
            </a:rPr>
            <a:t>- CAMBIAMO MODULO QUINDI VOGLIO PIU' CONCENTRAZIONE DA PARTE DI OGNUNO.</a:t>
          </a:r>
        </a:p>
        <a:p>
          <a:r>
            <a:rPr lang="it-IT" sz="1100" cap="small" baseline="0">
              <a:solidFill>
                <a:schemeClr val="dk1"/>
              </a:solidFill>
              <a:latin typeface="+mn-lt"/>
              <a:ea typeface="+mn-ea"/>
              <a:cs typeface="+mn-cs"/>
            </a:rPr>
            <a:t>- CAMPO BAGNATO: VALUTIAMO BENE LA SCELTA DI TEMPO, LA PALLA VIAGGIA. </a:t>
          </a:r>
        </a:p>
        <a:p>
          <a:endParaRPr lang="it-IT" sz="1100" cap="small" baseline="0">
            <a:solidFill>
              <a:schemeClr val="dk1"/>
            </a:solidFill>
            <a:latin typeface="+mn-lt"/>
            <a:ea typeface="+mn-ea"/>
            <a:cs typeface="+mn-cs"/>
          </a:endParaRPr>
        </a:p>
        <a:p>
          <a:r>
            <a:rPr lang="it-IT" sz="1100" u="sng" cap="small" baseline="0">
              <a:solidFill>
                <a:schemeClr val="dk1"/>
              </a:solidFill>
              <a:latin typeface="+mn-lt"/>
              <a:ea typeface="+mn-ea"/>
              <a:cs typeface="+mn-cs"/>
            </a:rPr>
            <a:t>CONTINUITA' CON LA PARTITA SCORSA</a:t>
          </a:r>
          <a:r>
            <a:rPr lang="it-IT" sz="1100" cap="small" baseline="0">
              <a:solidFill>
                <a:schemeClr val="dk1"/>
              </a:solidFill>
              <a:latin typeface="+mn-lt"/>
              <a:ea typeface="+mn-ea"/>
              <a:cs typeface="+mn-cs"/>
            </a:rPr>
            <a:t>:</a:t>
          </a:r>
        </a:p>
        <a:p>
          <a:r>
            <a:rPr lang="it-IT" sz="1100" cap="small" baseline="0">
              <a:solidFill>
                <a:schemeClr val="dk1"/>
              </a:solidFill>
              <a:latin typeface="+mn-lt"/>
              <a:ea typeface="+mn-ea"/>
              <a:cs typeface="+mn-cs"/>
            </a:rPr>
            <a:t>- GESTIONE DEI TEMPI DI GIOCO. LA PARTITA E' LUNGA, USIAMO LA TESTA SE CI CAPITERA' DI ESSERE IN VANTAGGIO, PRENDIAMOCI IL TEMPO PER LE RIMESSE LATERALI E LE PUNIZIONI, GESTIAMO LA PALLA. NON ANDIAMO SEMPRE COL TURBO ATTACCATO. </a:t>
          </a:r>
        </a:p>
        <a:p>
          <a:r>
            <a:rPr lang="it-IT" sz="1100" cap="small" baseline="0">
              <a:solidFill>
                <a:schemeClr val="dk1"/>
              </a:solidFill>
              <a:latin typeface="+mn-lt"/>
              <a:ea typeface="+mn-ea"/>
              <a:cs typeface="+mn-cs"/>
            </a:rPr>
            <a:t>- MOVIMENTO SENZA PALLA: ABITUIAMOCI A FARLO, DETTIAMO IL PASSAGGIO AI NOSTRI COMPAGNI, MUOVIAMOCI NELLO SPAZIO.</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DIFESA</a:t>
          </a:r>
          <a:r>
            <a:rPr lang="it-IT" sz="1100" cap="small">
              <a:solidFill>
                <a:schemeClr val="dk1"/>
              </a:solidFill>
              <a:latin typeface="+mn-lt"/>
              <a:ea typeface="+mn-ea"/>
              <a:cs typeface="+mn-cs"/>
            </a:rPr>
            <a:t>: CERCHIAMO QUANDO POSSIBILE DI PARTIRE CON LA PALLA DAGLI ESTERNI CHE VOGLIO SI ALLARGHINO BASSI PRONTI A RICEVERE PALLA DAL ROSSO. POI PALLA AL CENTRALE DI CENTROCAMPO: E’ LUI CHE DEVE FARE GIOCO NON NOI. CHIARO? NON LANCIAMO ALLA CAZZO DI CANE IN AVANTI CERCANDO LA VERTICALIZZAZIONE, SARA’ FABIO CHE VERTICALIZZERA’ E DECIDERA’ IL DA FARSI. OCCHIO PERO’SE CI SGANCIAMO DOBBIAMO AVER CHIARA L’IDEA DI NON SBILANCIARE LA SQUADRA E SOPRATTUTTO DOBBIAMO AVERE IL FIATO PER TORNARE. I DUE CENTRALI: NON CERCHIAMO SEMPRE L’ANTICIPO OK? IL PIU’ VELOCE DEI DUE LO PRENDE MAURI, CAMI TU TI STACCHI UN PO’ DIETRO. </a:t>
          </a:r>
          <a:r>
            <a:rPr lang="it-IT" sz="1100" b="1" cap="small">
              <a:solidFill>
                <a:schemeClr val="dk1"/>
              </a:solidFill>
              <a:latin typeface="+mn-lt"/>
              <a:ea typeface="+mn-ea"/>
              <a:cs typeface="+mn-cs"/>
            </a:rPr>
            <a:t>IL GIRO PALLA</a:t>
          </a:r>
          <a:r>
            <a:rPr lang="it-IT" sz="1100" cap="small">
              <a:solidFill>
                <a:schemeClr val="dk1"/>
              </a:solidFill>
              <a:latin typeface="+mn-lt"/>
              <a:ea typeface="+mn-ea"/>
              <a:cs typeface="+mn-cs"/>
            </a:rPr>
            <a:t> CERCHIAMO DI FARLO VELOCE, QUINDI PASSAGGI DI PRIMA O DI SECONDA AL MASSIMO. NON DORMIAMO CON LA PALLA IN MEZZO AI PIEDI. CERCHIAMO DI SALIRE E </a:t>
          </a:r>
          <a:r>
            <a:rPr lang="it-IT" sz="1100" b="1" cap="small">
              <a:solidFill>
                <a:schemeClr val="dk1"/>
              </a:solidFill>
              <a:latin typeface="+mn-lt"/>
              <a:ea typeface="+mn-ea"/>
              <a:cs typeface="+mn-cs"/>
            </a:rPr>
            <a:t>TENERE LA LINEA ALTA</a:t>
          </a:r>
          <a:r>
            <a:rPr lang="it-IT" sz="1100" cap="small">
              <a:solidFill>
                <a:schemeClr val="dk1"/>
              </a:solidFill>
              <a:latin typeface="+mn-lt"/>
              <a:ea typeface="+mn-ea"/>
              <a:cs typeface="+mn-cs"/>
            </a:rPr>
            <a:t>, SE NO RISCHIAMO DI SPACCARCI IN DUE TRONCONI E LASCIARE DEI BUCHI TRA I REPARTI QUINDI CERCHIAMO SOPRATTUTTO DI </a:t>
          </a:r>
          <a:r>
            <a:rPr lang="it-IT" sz="1100" b="1" cap="small">
              <a:solidFill>
                <a:schemeClr val="dk1"/>
              </a:solidFill>
              <a:latin typeface="+mn-lt"/>
              <a:ea typeface="+mn-ea"/>
              <a:cs typeface="+mn-cs"/>
            </a:rPr>
            <a:t>MANTENERE LA DISTANZA GIUSTA TRA I REPARTI.</a:t>
          </a:r>
          <a:endParaRPr lang="it-IT" sz="1100" cap="small">
            <a:solidFill>
              <a:schemeClr val="dk1"/>
            </a:solidFill>
            <a:latin typeface="+mn-lt"/>
            <a:ea typeface="+mn-ea"/>
            <a:cs typeface="+mn-cs"/>
          </a:endParaRP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CENTROCAMPO</a:t>
          </a:r>
          <a:r>
            <a:rPr lang="it-IT" sz="1100" cap="small">
              <a:solidFill>
                <a:schemeClr val="dk1"/>
              </a:solidFill>
              <a:latin typeface="+mn-lt"/>
              <a:ea typeface="+mn-ea"/>
              <a:cs typeface="+mn-cs"/>
            </a:rPr>
            <a:t>: MANCA FABIO IL GIOCO PASSA DA VITTO CHE DETTERA’ I TEMPI DELLA SQUADRA. I DUE INTERNI DEVONO FARE SOPRATTUTTO</a:t>
          </a:r>
          <a:r>
            <a:rPr lang="it-IT" sz="1100" cap="small" baseline="0">
              <a:solidFill>
                <a:schemeClr val="dk1"/>
              </a:solidFill>
              <a:latin typeface="+mn-lt"/>
              <a:ea typeface="+mn-ea"/>
              <a:cs typeface="+mn-cs"/>
            </a:rPr>
            <a:t> COPERTUURA E </a:t>
          </a:r>
          <a:r>
            <a:rPr lang="it-IT" sz="1100" cap="small">
              <a:solidFill>
                <a:schemeClr val="dk1"/>
              </a:solidFill>
              <a:latin typeface="+mn-lt"/>
              <a:ea typeface="+mn-ea"/>
              <a:cs typeface="+mn-cs"/>
            </a:rPr>
            <a:t>MUOVERSI CON INTELLIGENZA: SEMPRE UN OCCHIO A VITTO E NON PERDIAMO PALLE BANALI . BULGA GIOCA A DESTRA E GUERRO A SINISTRA PARTIAMO COSI’. GIOCHIAMO A TRE DAVANTI QUINDI MI SERVE PIU' FILTRO. CERCHIAMO LA VERTICALIZZAZIONE BASSA PER LE PUNTE QUANDO IL BREV CI RESTITUIRA' L'UNO/DUE.</a:t>
          </a:r>
        </a:p>
        <a:p>
          <a:r>
            <a:rPr lang="it-IT" sz="1100" cap="small">
              <a:solidFill>
                <a:schemeClr val="dk1"/>
              </a:solidFill>
              <a:latin typeface="+mn-lt"/>
              <a:ea typeface="+mn-ea"/>
              <a:cs typeface="+mn-cs"/>
            </a:rPr>
            <a:t> </a:t>
          </a:r>
        </a:p>
        <a:p>
          <a:r>
            <a:rPr lang="it-IT" sz="1100" u="sng" cap="small">
              <a:solidFill>
                <a:schemeClr val="dk1"/>
              </a:solidFill>
              <a:latin typeface="+mn-lt"/>
              <a:ea typeface="+mn-ea"/>
              <a:cs typeface="+mn-cs"/>
            </a:rPr>
            <a:t>ATTACCO</a:t>
          </a:r>
          <a:r>
            <a:rPr lang="it-IT" sz="1100" cap="small">
              <a:solidFill>
                <a:schemeClr val="dk1"/>
              </a:solidFill>
              <a:latin typeface="+mn-lt"/>
              <a:ea typeface="+mn-ea"/>
              <a:cs typeface="+mn-cs"/>
            </a:rPr>
            <a:t>: GIOCHIAMO </a:t>
          </a:r>
          <a:r>
            <a:rPr lang="it-IT" sz="1100" cap="small" baseline="0">
              <a:solidFill>
                <a:schemeClr val="dk1"/>
              </a:solidFill>
              <a:latin typeface="+mn-lt"/>
              <a:ea typeface="+mn-ea"/>
              <a:cs typeface="+mn-cs"/>
            </a:rPr>
            <a:t> CON BREV CENTRALE</a:t>
          </a:r>
          <a:r>
            <a:rPr lang="it-IT" sz="1100" cap="small">
              <a:solidFill>
                <a:schemeClr val="dk1"/>
              </a:solidFill>
              <a:latin typeface="+mn-lt"/>
              <a:ea typeface="+mn-ea"/>
              <a:cs typeface="+mn-cs"/>
            </a:rPr>
            <a:t>, MALLO LARGO A SINISTRA E FRANZ A DESTRA.</a:t>
          </a:r>
          <a:r>
            <a:rPr lang="it-IT" sz="1100" cap="small" baseline="0">
              <a:solidFill>
                <a:schemeClr val="dk1"/>
              </a:solidFill>
              <a:latin typeface="+mn-lt"/>
              <a:ea typeface="+mn-ea"/>
              <a:cs typeface="+mn-cs"/>
            </a:rPr>
            <a:t>  LE DUE PUNTE ESTERNE DEVONO NON SOLO GIOCARE IN ORIZZONTALE PER ARRIVARE AL CROSS IN MEZZO MA TAGLIARE  SPESSO DIETRO AL BREV. </a:t>
          </a:r>
          <a:r>
            <a:rPr lang="it-IT" sz="1100" b="1" cap="small">
              <a:solidFill>
                <a:schemeClr val="dk1"/>
              </a:solidFill>
              <a:latin typeface="+mn-lt"/>
              <a:ea typeface="+mn-ea"/>
              <a:cs typeface="+mn-cs"/>
            </a:rPr>
            <a:t>VOGLIO SACRIFICIO</a:t>
          </a:r>
          <a:r>
            <a:rPr lang="it-IT" sz="1100" cap="small">
              <a:solidFill>
                <a:schemeClr val="dk1"/>
              </a:solidFill>
              <a:latin typeface="+mn-lt"/>
              <a:ea typeface="+mn-ea"/>
              <a:cs typeface="+mn-cs"/>
            </a:rPr>
            <a:t> DA ENTRAMBE.</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QUANDO IL GIOCO SCENDE DALLA PARTE OPPOSTA DOBBIAMO ESSERE PRONTI AD ENTRARE IN AREA.</a:t>
          </a:r>
          <a:r>
            <a:rPr lang="it-IT" sz="1100" cap="small" baseline="0">
              <a:solidFill>
                <a:schemeClr val="dk1"/>
              </a:solidFill>
              <a:latin typeface="+mn-lt"/>
              <a:ea typeface="+mn-ea"/>
              <a:cs typeface="+mn-cs"/>
            </a:rPr>
            <a:t>  IN NON POSSESSO ARRETRIAMO QUASI SUI CENTROCAMPISTI, MENTRE IN FASE DI POSSESSO PARTIAMO LARGHI PRONTI A TAGLIARE DENTRO. SE CI GIOCANO PALLA SUI PIEDI POSSIAMO FARE L'UNO DUE COL BREV PER POI GIOCARE IN PROFONDITA' SUL TAGLIO DELL'ALTRA PUNTA ESTERNA.  OPPURE SEMPRE COL BREV CHE SI SMARCHERA' CON MOVIMENTO LUNGO CORTO E GIOCHERA' SULLA MEZZALA, A QUEL PUNTO NOI ANDIAMO IN PROFONDITA'. MOVIMENTO SENZA LA PALLA! SEMPRE COLLEGATI CON LA TESTA EH?</a:t>
          </a:r>
          <a:r>
            <a:rPr lang="it-IT" sz="1100" cap="small">
              <a:solidFill>
                <a:schemeClr val="dk1"/>
              </a:solidFill>
              <a:latin typeface="+mn-lt"/>
              <a:ea typeface="+mn-ea"/>
              <a:cs typeface="+mn-cs"/>
            </a:rPr>
            <a:t> POI</a:t>
          </a:r>
          <a:r>
            <a:rPr lang="it-IT" sz="1100" cap="small" baseline="0">
              <a:solidFill>
                <a:schemeClr val="dk1"/>
              </a:solidFill>
              <a:latin typeface="+mn-lt"/>
              <a:ea typeface="+mn-ea"/>
              <a:cs typeface="+mn-cs"/>
            </a:rPr>
            <a:t> </a:t>
          </a:r>
          <a:r>
            <a:rPr lang="it-IT" sz="1100" cap="small">
              <a:solidFill>
                <a:schemeClr val="dk1"/>
              </a:solidFill>
              <a:latin typeface="+mn-lt"/>
              <a:ea typeface="+mn-ea"/>
              <a:cs typeface="+mn-cs"/>
            </a:rPr>
            <a:t>CERCHIAMO LA CONCLUSIONE QUANDO ABBIAMO LA POSSIBILITA’ MA SIAMO ANCHE ALTRUISTI SE ABBIAMO IL COMPAGNO MEGLIO POSIZIONATO.</a:t>
          </a:r>
        </a:p>
        <a:p>
          <a:r>
            <a:rPr lang="it-IT" sz="1100" cap="small">
              <a:solidFill>
                <a:schemeClr val="dk1"/>
              </a:solidFill>
              <a:latin typeface="+mn-lt"/>
              <a:ea typeface="+mn-ea"/>
              <a:cs typeface="+mn-cs"/>
            </a:rPr>
            <a:t> </a:t>
          </a:r>
        </a:p>
        <a:p>
          <a:endParaRPr lang="it-IT" sz="1100"/>
        </a:p>
      </xdr:txBody>
    </xdr:sp>
    <xdr:clientData/>
  </xdr:twoCellAnchor>
  <xdr:twoCellAnchor>
    <xdr:from>
      <xdr:col>0</xdr:col>
      <xdr:colOff>47625</xdr:colOff>
      <xdr:row>2</xdr:row>
      <xdr:rowOff>38102</xdr:rowOff>
    </xdr:from>
    <xdr:to>
      <xdr:col>8</xdr:col>
      <xdr:colOff>381000</xdr:colOff>
      <xdr:row>115</xdr:row>
      <xdr:rowOff>95250</xdr:rowOff>
    </xdr:to>
    <xdr:sp macro="" textlink="">
      <xdr:nvSpPr>
        <xdr:cNvPr id="18" name="CasellaDiTesto 17">
          <a:extLst>
            <a:ext uri="{FF2B5EF4-FFF2-40B4-BE49-F238E27FC236}">
              <a16:creationId xmlns:a16="http://schemas.microsoft.com/office/drawing/2014/main" id="{00000000-0008-0000-1000-000012000000}"/>
            </a:ext>
          </a:extLst>
        </xdr:cNvPr>
        <xdr:cNvSpPr txBox="1"/>
      </xdr:nvSpPr>
      <xdr:spPr>
        <a:xfrm>
          <a:off x="47625" y="387352"/>
          <a:ext cx="5111750" cy="185356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it-IT" sz="1100" b="0" i="0" u="none" strike="noStrike" baseline="0">
              <a:solidFill>
                <a:srgbClr val="000000"/>
              </a:solidFill>
              <a:latin typeface="Calibri"/>
            </a:rPr>
            <a:t>PARTITA CHE NASCONDE MILLE INSIDIE QUESTA. </a:t>
          </a:r>
        </a:p>
        <a:p>
          <a:pPr algn="l" rtl="0">
            <a:defRPr sz="1000"/>
          </a:pPr>
          <a:r>
            <a:rPr lang="it-IT" sz="1100" b="0" i="0" u="none" strike="noStrike" baseline="0">
              <a:solidFill>
                <a:srgbClr val="000000"/>
              </a:solidFill>
              <a:latin typeface="Calibri"/>
            </a:rPr>
            <a:t>E' INUTILE CHE VE LA STIA A RACCONTARE: AL DI LA' DEL MODULO DI OGGI, LA DIFFERENZA LA FA L'ATTEGGIAMENTO E LA VOGLIA DI FARCELA ASSIEME. BISOGNA USARE ULA SCIABOLA NON IL FIORETTO RAGA: E' ORA DI VINCERLI I CONTRASTI, E' ORA DI ESSERE REATTIVI SULLE SECONDE PALLE. VA USATA UN PO' PIU' LA TESTA, BISOGNA CAMBIARE MARCIA, CHE NON VUOL DIRE ANDARE AI DUEMILA SEMPRE MA CORRERE CON INTELLIGENZA E FAR VIAGGIARE LA PALLA OGGI PIU' CHE MAI: QUESTA PER LORO E' LA PARTITA DELL'ANNO, LO E' SEMPRE STATA. TIRERANNO FUORI TUTTO QUELLO CHE HANNO. SE NON USIAMO IN MANIERA INTELLIGENTE LE NOSTRE QUALITA' OGGI QUESTI RIBALTANO LA STORIA  E CI AFFOSSANO, PERCHE' LO VOGLIONO, SONO ANNI CHE MANGIANO LA NOSTRA MERDA E CI GUARDANO CON AMMIRAZIONE E FINALMENTE SONO ARRIVATI AL NOSTRO LIVELLO, SO GIA' CHE ENTRARANNO CAZZUTI E CONCENTRATI. </a:t>
          </a:r>
        </a:p>
        <a:p>
          <a:pPr algn="l" rtl="0">
            <a:defRPr sz="1000"/>
          </a:pPr>
          <a:r>
            <a:rPr lang="it-IT" sz="1100" b="0" i="0" u="none" strike="noStrike" baseline="0">
              <a:solidFill>
                <a:srgbClr val="000000"/>
              </a:solidFill>
              <a:latin typeface="Calibri"/>
            </a:rPr>
            <a:t>SERVONO LE TRE C OGGI RAGAZZI: CERVELLO-CUORE-COGLIONI.</a:t>
          </a:r>
        </a:p>
        <a:p>
          <a:pPr algn="l" rtl="0">
            <a:defRPr sz="1000"/>
          </a:pPr>
          <a:endParaRPr lang="it-IT" sz="1100" b="0" i="0" u="none" strike="noStrike" baseline="0">
            <a:solidFill>
              <a:srgbClr val="000000"/>
            </a:solidFill>
            <a:latin typeface="Calibri"/>
          </a:endParaRPr>
        </a:p>
        <a:p>
          <a:pPr algn="l" rtl="0">
            <a:defRPr sz="1000"/>
          </a:pPr>
          <a:r>
            <a:rPr lang="it-IT" sz="1100" b="0" i="0" u="none" strike="noStrike" baseline="0">
              <a:solidFill>
                <a:srgbClr val="000000"/>
              </a:solidFill>
              <a:latin typeface="Calibri"/>
            </a:rPr>
            <a:t>SERVE IL MEGLIO DI OGNUNO DI NOI, ME COMPRESO. TIRIAMOLO FUORI QUEL KARMA CHE CI HA PORTATO A VINCCERE TUTTO E TUTTI: SO CHE DENTRO DI NOI C'E', VA TIRATO FUORI. </a:t>
          </a:r>
        </a:p>
        <a:p>
          <a:pPr algn="l" rtl="0">
            <a:defRPr sz="1000"/>
          </a:pPr>
          <a:endParaRPr lang="it-IT" sz="1100" b="0" i="0" u="none" strike="noStrike" baseline="0">
            <a:solidFill>
              <a:srgbClr val="000000"/>
            </a:solidFill>
            <a:latin typeface="Calibri"/>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FORMAZIONE:  :  SIMO/ MAIC, RICCIO, FICCA, BARBIO/ MERCA/ WOLF, AGNE/ FILLO, REGNO, BONNI.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DIFESA:</a:t>
          </a:r>
          <a:r>
            <a:rPr kumimoji="0" lang="it-IT" sz="1100" b="0" i="0" u="none" strike="noStrike" kern="0" cap="small" spc="0" normalizeH="0" baseline="0" noProof="0">
              <a:ln>
                <a:noFill/>
              </a:ln>
              <a:solidFill>
                <a:prstClr val="black"/>
              </a:solidFill>
              <a:effectLst/>
              <a:uLnTx/>
              <a:uFillTx/>
              <a:latin typeface="+mn-lt"/>
              <a:ea typeface="+mn-ea"/>
              <a:cs typeface="+mn-cs"/>
            </a:rPr>
            <a:t>  OGGI OLTRE A NON ABBASSARE LA LINEA  E' FONDAMENTALE NON ABBASSARE L'ATTENZIONE. GIOCHIAMO NELLA LORO META' CAMPO. BISOGNA CHE CI SFORZIAMO DI ACCORCIARE E SALIRE NON APPENA C'E' LA POSSIBILITA', VOGLIO UNA SQUADRA CORTA.  VIETATO FAR RIMBALZARE LA PALLA POSSIBILMENTE.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TERZINI MI ASPETTO LA RICERCA COSTANTE DEL CENTRAVANTII DUE CENTRALI TENIAMO LA LINEA A CENTROCAMPO,. OKKIO AL GIRO PALLA SE LO FACCIAMO VA FATTO VELOCE VELOCE, QUINDI PASSAGGI DI PRIMA O DI SECONDA AL MASSIMO FINALIZZATO A CREARE SUPERIORITA’.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COME SEMPRE ZERO RISCHI E LAMPADINA SEMPRE ACCESA, MASSIMA ATTENZIONE IN MARCATURA E NEI FINALI DI TEMPO, OCCHI E ORECCHIE APERTI SULLE PALLE INATTIVE, OGNUNO BATTEZZA UN UOMO E SE LO TIENE STRETTO.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VOGLIO SEMPRE UNO CHE ACCORCI SULLA RESPINTA DEL PORTIERE SULLE PUNIZIONI.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 ZONA AREA DI RIGORE NON VOGLIO SCIVOLATE  SE NON SONO SICURO DI PRENDERE PALLA/UOMO, IN AREA ANCOR MENO: QUANDO HAI IL CULO PER TERRA SEI MORTO, IN PIEDI PUOI SEMPRE RECUPERARE.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 NON CONCEDIAMO PUNIZIONI DEL CAZZO EH. QUESTO E' UN CAMPO DOVE I PIAZZATI POSSONO FARCI MALE E VICEVERSA.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1" i="0" u="none" strike="noStrike" kern="0" cap="small" spc="0" normalizeH="0" baseline="0" noProof="0">
              <a:ln>
                <a:noFill/>
              </a:ln>
              <a:solidFill>
                <a:prstClr val="black"/>
              </a:solidFill>
              <a:effectLst/>
              <a:uLnTx/>
              <a:uFillTx/>
              <a:latin typeface="+mn-lt"/>
              <a:ea typeface="+mn-ea"/>
              <a:cs typeface="+mn-cs"/>
            </a:rPr>
            <a:t>CENTROCAMPO:</a:t>
          </a:r>
          <a:r>
            <a:rPr kumimoji="0" lang="it-IT" sz="1100" b="0" i="0" u="none" strike="noStrike" kern="0" cap="small" spc="0" normalizeH="0" baseline="0" noProof="0">
              <a:ln>
                <a:noFill/>
              </a:ln>
              <a:solidFill>
                <a:prstClr val="black"/>
              </a:solidFill>
              <a:effectLst/>
              <a:uLnTx/>
              <a:uFillTx/>
              <a:latin typeface="+mn-lt"/>
              <a:ea typeface="+mn-ea"/>
              <a:cs typeface="+mn-cs"/>
            </a:rPr>
            <a:t>  CENTROCAMPO:  MERCA CENTRALE E AGNE WOLF INTERNI:  DIAMO ORDINE DOVE POSSIBILE E GIOCHIAMO A UNO DUE TOCCHI SE NO LI ABBIAMO SULLE CAVIGLIE. OKKIO ALLE SECONDE PALLE, PRECISIONE IN FASE DI DISIMPEGNO. PERSA PALLA PRESSING IMMEDIATO SUL POSSESSORE DI PALLA AVVERSARIO, APRIRE SUBITO LA CACCIA PER RIPRENDERLA: QUELLO E' IL MOMENTO DI ACCORCIARE TUTTI.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FONDAMENTALE PERO' E' CHE LA SQUADRA SIA CORTA. I DUE INTERNI, COME SEMPRE COMPITO NON FACILE: CANTARE E PORTARE LA CROCE. VI VOGLIO PROPOSITIVI, CATTIVI, DISPOSTI AL SACRIFICIO, ANCHE SPENDENDO QUALCHE FALLO. IN RADDOPPIO PER AIUTARE I TERZINI IN CASO DI EVNTUALI SOVRAPPOSIZIONI. GIOCARE CON PASSAGGI PRECISI E CERCARE DI RIDURRE AL MINIMO GLI ERRORI IN DISIMPEGNO. GIOCARE VELOCI ANCHE DI PRIMA, SE C'E' L'OCCASIONE NELLA ZONA CIECA DELLA LORO DIFESA, ALTRIMENTI SI GESTISCE LA PALLA. SEGUIAMO L'AZIONE SE SI SVILUPPA DALLA PARTE OPPOSTAPALLA ALL'ESTERNO VOGLIO SEMPRE UNA MEZZA CHE ACCORCIA PER LO SCARICO (O CHE SI INSERISCE DIETRO AL TERZINO AVVERSARIO NEL CASO SIA SALITO) POI LE GIOCATE SONO O PER LA CHIUSURA DEL TRIANGOLO, O SULLE PUNTE O PER IL CAMBIO CAMPO. NON CI DOBBIAMO INVENTARE NULLA.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ESTERNI E MEZZE OGGI LA DIFFERENZA LA FATE VOI ANCHE IN NON POSSESSO: SE GIOCANO SUI TERZINI SIETE VOI CHE USCITE IN PRIMA BATTUTA, VOGLIO LE DUE MEZZE PRONTE IN ROTTURA SUL LORO CC. LO SAPPIAMO CHE PASSA DI LI' IL LORO GIOCO, QUINDI BISOGNA ESSERE LESTI E SVEGLI IN QUEL FRANGENTE. SE  SI PERDE PALLA VOGLIO 10 SECONDI DI PRESSING PER CERCARE IL RECUPERO ISTANTANEO. LE ENERGIE NPOSTRE VANNO SPESE LI', NEL RECUPERO DEL PALLONE.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LE MEZZE DEVONO ANCHE SAPER ACCORCIARE IN AVANTI VERSO LE PUNTE E LE VOGLIO PRONTE ALLA CONCLUSIONE. .  </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ALI: BONNI FILLO, COMPITO IMPORTANTE, QUALITA' E CORSA . IN NON POSSESSO SEMPRE LARGHI, VOGLIO CHE LI CERCHIAMO CON CAMBI CAMPO, ANCHE DAI TERZINI, O CHE SE CERCHIAMO REGNO VOI STATE PRONTI A TAGLIARGLI ALLE SPALLE      NEGLI ULTIMI 20/25 METRI VOGLIO IL DRIBBLING SENZA PAURA E LA FINALIZZAZIONE VELOCE CHE SIA IL CROSS, L'UNO-DUE O IL TIRO. GIOCA SEMPLICE.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ATTACCO:  REGNO, A FARE REPARTO LA IN MEZZO. VOGLIO CHE LO CERCHIAMO SULLA FIGURA. OGGI E' FONDAMENTALE PRENDERE FALKLI PERCHE' SUI POIAZZATI QUI SI PUO' FARE MALE.  LUCIDITA' SOTTO PORTA: PRENDERE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CERCHIAMO PUNIZIONI AL LIMITE , FACCIAMOCI FURBI, CERCHIAMO DI SFRUTTARE LE NOSTRE ARMI MIGLIORI.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CALCI D'ANGOLO, BISOGNA ENTRARE CON CATTIVERIA</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-RIGORI:  AGNE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-PUNIZIONI:  AGNE BARBIO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ANGOLI: SCHEMI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DIFFIDATI: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CHI ESCE SI RICORDI DI DARE LE CONSEGNE A CHI ENTRA:  POSIZIONE  IN BARRIERA E CORNER IN ATTACCO.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DAI, RISCALDAMENTO FATTO BENE, ANDIAMO A VINCERE!</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RACCOMANDAZIONI: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SFAVORE: ATTACCATI, NON A DUE METRI.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ATTENZIONE CHE HANNO IL TERZINO DESTROI CHE LE FA LUNGHISSIME.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RIMESSE LATERALI A FAVORE: MOVIMENTO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SONO COME SEMPRE FONDAMENTALI: LA GESTIONE DEL POSSESSO PALLA (OGGI DOBBIAMO FAR GIRARE LA PALLA PIU' DELLE ALTRE VOLTE E MEGLIO DELLE ALTRE VOLTE) E LA GESTIONE DEI TEMPI DI GIOCO (OGGI PIU' CHE MAI CAPIRE A SECONDA DELLA SITUAZIONE SE RALLENTARE O SPINGERE).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INTERVALLO: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TENERE ALTA LA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CALI DI CONCENTRAZIONE</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GESTIONE DEI TEMPI DI GIOCO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FURBIZIA, GUADAGNIAMO CALCI PIAZZATI</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DAVANTI TENIAMO SU QUALCHE PALLA E FACCIAMO RESPIRARE LA SQUADRA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NON ABBASSARSI TROPPO SE NO SI SOFFRE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INTERDIZIONE PIU' DECISA</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DISIMPEGNO PRECISO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CENTRARE LO SPECCHIO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RALLENTARE O ACCELERARE IL RITMO</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SOTTO O PARI: RICORDARE RECUPERI E VITTORIE NEL SECONDO TEMPO </a:t>
          </a:r>
        </a:p>
        <a:p>
          <a:pPr marL="0" marR="0" lvl="0" indent="0" defTabSz="914400" eaLnBrk="1" fontAlgn="auto" latinLnBrk="0" hangingPunct="1">
            <a:lnSpc>
              <a:spcPct val="100000"/>
            </a:lnSpc>
            <a:spcBef>
              <a:spcPts val="0"/>
            </a:spcBef>
            <a:spcAft>
              <a:spcPts val="0"/>
            </a:spcAft>
            <a:buClrTx/>
            <a:buSzTx/>
            <a:buFontTx/>
            <a:buNone/>
            <a:tabLst/>
            <a:defRPr/>
          </a:pPr>
          <a:r>
            <a:rPr kumimoji="0" lang="it-IT" sz="1100" b="0" i="0" u="none" strike="noStrike" kern="0" cap="small" spc="0" normalizeH="0" baseline="0" noProof="0">
              <a:ln>
                <a:noFill/>
              </a:ln>
              <a:solidFill>
                <a:prstClr val="black"/>
              </a:solidFill>
              <a:effectLst/>
              <a:uLnTx/>
              <a:uFillTx/>
              <a:latin typeface="+mn-lt"/>
              <a:ea typeface="+mn-ea"/>
              <a:cs typeface="+mn-cs"/>
            </a:rPr>
            <a:t>SE SIAMO SOPRA: LAMPADINA PIU' ACCESA CHE MAI</a:t>
          </a: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it-IT" sz="1100" b="0" i="0" u="none" strike="noStrike" kern="0" cap="small" spc="0" normalizeH="0" baseline="0" noProof="0">
            <a:ln>
              <a:noFill/>
            </a:ln>
            <a:solidFill>
              <a:prstClr val="black"/>
            </a:solidFill>
            <a:effectLst/>
            <a:uLnTx/>
            <a:uFillTx/>
            <a:latin typeface="+mn-lt"/>
            <a:ea typeface="+mn-ea"/>
            <a:cs typeface="+mn-cs"/>
          </a:endParaRPr>
        </a:p>
        <a:p>
          <a:pPr algn="l" rtl="0">
            <a:defRPr sz="1000"/>
          </a:pPr>
          <a:br>
            <a:rPr lang="it-IT" sz="1100"/>
          </a:br>
          <a:endParaRPr lang="it-IT" sz="1100" b="0" i="0" u="none" strike="noStrike" baseline="0">
            <a:solidFill>
              <a:srgbClr val="000000"/>
            </a:solidFill>
            <a:latin typeface="Calibri"/>
          </a:endParaRPr>
        </a:p>
      </xdr:txBody>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ssutura@gmail.co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rgb="FFFFC000"/>
  </sheetPr>
  <dimension ref="B1:BV87"/>
  <sheetViews>
    <sheetView tabSelected="1" zoomScale="66" zoomScaleNormal="66" zoomScaleSheetLayoutView="100" workbookViewId="0">
      <pane xSplit="7" topLeftCell="H1" activePane="topRight" state="frozen"/>
      <selection pane="topRight" activeCell="T62" sqref="T62"/>
    </sheetView>
  </sheetViews>
  <sheetFormatPr defaultColWidth="9.140625" defaultRowHeight="14.25" x14ac:dyDescent="0.2"/>
  <cols>
    <col min="1" max="1" width="2.7109375" style="1" customWidth="1"/>
    <col min="2" max="2" width="5.140625" style="1" customWidth="1"/>
    <col min="3" max="3" width="5.7109375" style="1" customWidth="1"/>
    <col min="4" max="4" width="5.42578125" style="1" customWidth="1"/>
    <col min="5" max="5" width="5.85546875" style="13" customWidth="1"/>
    <col min="6" max="6" width="28.7109375" style="13" customWidth="1"/>
    <col min="7" max="7" width="9.85546875" style="9" customWidth="1"/>
    <col min="8" max="8" width="15.28515625" style="9" customWidth="1"/>
    <col min="9" max="11" width="7" style="4" customWidth="1"/>
    <col min="12" max="12" width="7.42578125" style="4" customWidth="1"/>
    <col min="13" max="13" width="15.5703125" style="4" customWidth="1"/>
    <col min="14" max="14" width="7.7109375" style="4" customWidth="1"/>
    <col min="15" max="15" width="14.7109375" style="4" customWidth="1"/>
    <col min="16" max="16" width="6.85546875" style="4" customWidth="1"/>
    <col min="17" max="18" width="7.140625" style="1" customWidth="1"/>
    <col min="19" max="19" width="18.140625" style="1" customWidth="1"/>
    <col min="20" max="21" width="7.140625" style="1" customWidth="1"/>
    <col min="22" max="22" width="16.7109375" style="4" customWidth="1"/>
    <col min="23" max="23" width="6.7109375" style="1" customWidth="1"/>
    <col min="24" max="24" width="19" style="1" customWidth="1"/>
    <col min="25" max="25" width="17.42578125" style="1" customWidth="1"/>
    <col min="26" max="26" width="6.7109375" style="1" customWidth="1"/>
    <col min="27" max="27" width="20.140625" style="1" customWidth="1"/>
    <col min="28" max="28" width="6.7109375" style="1" customWidth="1"/>
    <col min="29" max="30" width="18.5703125" style="1" customWidth="1"/>
    <col min="31" max="31" width="6.7109375" style="1" customWidth="1"/>
    <col min="32" max="33" width="7.140625" style="1" customWidth="1"/>
    <col min="34" max="34" width="18.140625" style="1" customWidth="1"/>
    <col min="35" max="36" width="6.7109375" style="1" customWidth="1"/>
    <col min="37" max="39" width="6.85546875" style="1" customWidth="1"/>
    <col min="40" max="40" width="18.7109375" style="1" customWidth="1"/>
    <col min="41" max="41" width="7.140625" style="1" customWidth="1"/>
    <col min="42" max="42" width="18.85546875" style="1" customWidth="1"/>
    <col min="43" max="43" width="7.140625" style="1" customWidth="1"/>
    <col min="44" max="44" width="17.28515625" style="1" customWidth="1"/>
    <col min="45" max="45" width="6.7109375" style="1" customWidth="1"/>
    <col min="46" max="46" width="17.5703125" style="1" customWidth="1"/>
    <col min="47" max="47" width="15.5703125" style="1" customWidth="1"/>
    <col min="48" max="48" width="7.42578125" style="1" customWidth="1"/>
    <col min="49" max="49" width="17.28515625" style="1" customWidth="1"/>
    <col min="50" max="50" width="16" style="1" customWidth="1"/>
    <col min="51" max="51" width="16.85546875" style="1" customWidth="1"/>
    <col min="52" max="52" width="19" style="1" customWidth="1"/>
    <col min="53" max="53" width="18.140625" style="1" customWidth="1"/>
    <col min="54" max="54" width="19.28515625" style="1" customWidth="1"/>
    <col min="55" max="55" width="7.28515625" style="1" customWidth="1"/>
    <col min="56" max="56" width="14.42578125" style="1" customWidth="1"/>
    <col min="57" max="57" width="7.28515625" style="1" customWidth="1"/>
    <col min="58" max="58" width="21.7109375" style="1" customWidth="1"/>
    <col min="59" max="59" width="7.28515625" style="1" customWidth="1"/>
    <col min="60" max="60" width="19.140625" style="1" customWidth="1"/>
    <col min="61" max="62" width="7.28515625" style="1" customWidth="1"/>
    <col min="63" max="63" width="7.42578125" style="1" customWidth="1"/>
    <col min="64" max="64" width="19.7109375" style="1" customWidth="1"/>
    <col min="65" max="65" width="18.85546875" style="1" bestFit="1" customWidth="1"/>
    <col min="66" max="66" width="7" style="1" customWidth="1"/>
    <col min="67" max="67" width="19" style="1" customWidth="1"/>
    <col min="68" max="68" width="6.42578125" style="1" customWidth="1"/>
    <col min="69" max="69" width="19" style="1" customWidth="1"/>
    <col min="70" max="70" width="6.85546875" style="1" customWidth="1"/>
    <col min="71" max="71" width="20.7109375" style="1" customWidth="1"/>
    <col min="72" max="72" width="19.140625" style="1" customWidth="1"/>
    <col min="73" max="73" width="30.42578125" style="1" customWidth="1"/>
    <col min="74" max="74" width="12" style="1" customWidth="1"/>
    <col min="75" max="16384" width="9.140625" style="1"/>
  </cols>
  <sheetData>
    <row r="1" spans="2:73" s="7" customFormat="1" ht="12.75" customHeight="1" x14ac:dyDescent="0.2">
      <c r="B1" s="287" t="s">
        <v>128</v>
      </c>
      <c r="C1" s="287" t="s">
        <v>130</v>
      </c>
      <c r="D1" s="288" t="s">
        <v>129</v>
      </c>
      <c r="E1" s="283" t="s">
        <v>1</v>
      </c>
      <c r="F1" s="284"/>
      <c r="G1" s="282" t="s">
        <v>42</v>
      </c>
      <c r="H1" s="282" t="s">
        <v>15</v>
      </c>
      <c r="I1" s="10">
        <v>44440</v>
      </c>
      <c r="J1" s="10">
        <v>44441</v>
      </c>
      <c r="K1" s="10">
        <v>44445</v>
      </c>
      <c r="L1" s="10">
        <v>44447</v>
      </c>
      <c r="M1" s="10">
        <v>44450</v>
      </c>
      <c r="N1" s="10">
        <v>44452</v>
      </c>
      <c r="O1" s="10">
        <v>44455</v>
      </c>
      <c r="P1" s="10">
        <v>44459</v>
      </c>
      <c r="Q1" s="10">
        <v>44462</v>
      </c>
      <c r="R1" s="10">
        <v>44466</v>
      </c>
      <c r="S1" s="10">
        <v>44469</v>
      </c>
      <c r="T1" s="10">
        <v>44473</v>
      </c>
      <c r="U1" s="10">
        <v>44476</v>
      </c>
      <c r="V1" s="10">
        <v>44480</v>
      </c>
      <c r="W1" s="10">
        <v>44483</v>
      </c>
      <c r="X1" s="10">
        <v>44487</v>
      </c>
      <c r="Y1" s="10">
        <v>44490</v>
      </c>
      <c r="Z1" s="10">
        <v>44494</v>
      </c>
      <c r="AA1" s="10">
        <v>44497</v>
      </c>
      <c r="AB1" s="10">
        <v>44504</v>
      </c>
      <c r="AC1" s="10">
        <v>44508</v>
      </c>
      <c r="AD1" s="10">
        <v>44511</v>
      </c>
      <c r="AE1" s="10">
        <v>44515</v>
      </c>
      <c r="AF1" s="10">
        <v>44518</v>
      </c>
      <c r="AG1" s="10">
        <v>44525</v>
      </c>
      <c r="AH1" s="10">
        <v>44529</v>
      </c>
      <c r="AI1" s="10">
        <v>44599</v>
      </c>
      <c r="AJ1" s="10">
        <v>44602</v>
      </c>
      <c r="AK1" s="10">
        <v>44607</v>
      </c>
      <c r="AL1" s="10">
        <v>44609</v>
      </c>
      <c r="AM1" s="10">
        <v>44613</v>
      </c>
      <c r="AN1" s="10">
        <v>44616</v>
      </c>
      <c r="AO1" s="10">
        <v>44620</v>
      </c>
      <c r="AP1" s="10">
        <v>44623</v>
      </c>
      <c r="AQ1" s="10">
        <v>44627</v>
      </c>
      <c r="AR1" s="10">
        <v>44630</v>
      </c>
      <c r="AS1" s="10">
        <v>44634</v>
      </c>
      <c r="AT1" s="10">
        <v>44637</v>
      </c>
      <c r="AU1" s="10">
        <v>44641</v>
      </c>
      <c r="AV1" s="10">
        <v>44644</v>
      </c>
      <c r="AW1" s="10">
        <v>44648</v>
      </c>
      <c r="AX1" s="10">
        <v>44651</v>
      </c>
      <c r="AY1" s="10">
        <v>44655</v>
      </c>
      <c r="AZ1" s="10">
        <v>44658</v>
      </c>
      <c r="BA1" s="10">
        <v>44662</v>
      </c>
      <c r="BB1" s="10">
        <v>44665</v>
      </c>
      <c r="BC1" s="10">
        <v>44672</v>
      </c>
      <c r="BD1" s="10">
        <v>44679</v>
      </c>
      <c r="BE1" s="10">
        <v>44683</v>
      </c>
      <c r="BF1" s="10">
        <v>44686</v>
      </c>
      <c r="BG1" s="10">
        <v>44690</v>
      </c>
      <c r="BH1" s="10">
        <v>44693</v>
      </c>
      <c r="BI1" s="10">
        <v>44697</v>
      </c>
      <c r="BJ1" s="10">
        <v>44700</v>
      </c>
      <c r="BK1" s="10">
        <v>44704</v>
      </c>
      <c r="BL1" s="10">
        <v>44706</v>
      </c>
      <c r="BM1" s="10">
        <v>44711</v>
      </c>
      <c r="BN1" s="10">
        <v>44715</v>
      </c>
      <c r="BO1" s="10">
        <v>44718</v>
      </c>
      <c r="BP1" s="10">
        <v>44721</v>
      </c>
      <c r="BQ1" s="10">
        <v>44725</v>
      </c>
      <c r="BR1" s="10">
        <v>44728</v>
      </c>
      <c r="BS1" s="10">
        <v>44732</v>
      </c>
      <c r="BT1" s="10">
        <v>44727</v>
      </c>
      <c r="BU1" s="10">
        <v>44721</v>
      </c>
    </row>
    <row r="2" spans="2:73" s="2" customFormat="1" ht="82.5" customHeight="1" x14ac:dyDescent="0.2">
      <c r="B2" s="287"/>
      <c r="C2" s="287"/>
      <c r="D2" s="288"/>
      <c r="E2" s="285"/>
      <c r="F2" s="286"/>
      <c r="G2" s="282"/>
      <c r="H2" s="282"/>
      <c r="I2" s="6" t="s">
        <v>16</v>
      </c>
      <c r="J2" s="6" t="s">
        <v>16</v>
      </c>
      <c r="K2" s="6" t="s">
        <v>16</v>
      </c>
      <c r="L2" s="6" t="s">
        <v>16</v>
      </c>
      <c r="M2" s="220" t="s">
        <v>372</v>
      </c>
      <c r="N2" s="38" t="s">
        <v>16</v>
      </c>
      <c r="O2" s="40" t="s">
        <v>377</v>
      </c>
      <c r="P2" s="38" t="s">
        <v>16</v>
      </c>
      <c r="Q2" s="5" t="s">
        <v>16</v>
      </c>
      <c r="R2" s="5" t="s">
        <v>16</v>
      </c>
      <c r="S2" s="41" t="s">
        <v>379</v>
      </c>
      <c r="T2" s="5" t="s">
        <v>16</v>
      </c>
      <c r="U2" s="5" t="s">
        <v>16</v>
      </c>
      <c r="V2" s="41" t="s">
        <v>380</v>
      </c>
      <c r="W2" s="6" t="s">
        <v>16</v>
      </c>
      <c r="X2" s="41" t="s">
        <v>393</v>
      </c>
      <c r="Y2" s="205" t="s">
        <v>394</v>
      </c>
      <c r="Z2" s="6" t="s">
        <v>16</v>
      </c>
      <c r="AA2" s="41" t="s">
        <v>226</v>
      </c>
      <c r="AB2" s="5" t="s">
        <v>16</v>
      </c>
      <c r="AC2" s="41" t="s">
        <v>405</v>
      </c>
      <c r="AD2" s="41" t="s">
        <v>406</v>
      </c>
      <c r="AE2" s="5" t="s">
        <v>16</v>
      </c>
      <c r="AF2" s="5" t="s">
        <v>16</v>
      </c>
      <c r="AG2" s="5" t="s">
        <v>16</v>
      </c>
      <c r="AH2" s="41" t="s">
        <v>407</v>
      </c>
      <c r="AI2" s="5" t="s">
        <v>16</v>
      </c>
      <c r="AJ2" s="5" t="s">
        <v>16</v>
      </c>
      <c r="AK2" s="6" t="s">
        <v>189</v>
      </c>
      <c r="AL2" s="6" t="s">
        <v>189</v>
      </c>
      <c r="AM2" s="6" t="s">
        <v>189</v>
      </c>
      <c r="AN2" s="41" t="s">
        <v>229</v>
      </c>
      <c r="AO2" s="5" t="s">
        <v>16</v>
      </c>
      <c r="AP2" s="41" t="s">
        <v>430</v>
      </c>
      <c r="AQ2" s="5" t="s">
        <v>16</v>
      </c>
      <c r="AR2" s="41" t="s">
        <v>406</v>
      </c>
      <c r="AS2" s="5" t="s">
        <v>16</v>
      </c>
      <c r="AT2" s="42" t="s">
        <v>446</v>
      </c>
      <c r="AU2" s="41" t="s">
        <v>451</v>
      </c>
      <c r="AV2" s="6" t="s">
        <v>16</v>
      </c>
      <c r="AW2" s="41" t="s">
        <v>226</v>
      </c>
      <c r="AX2" s="41" t="s">
        <v>380</v>
      </c>
      <c r="AY2" s="205" t="s">
        <v>457</v>
      </c>
      <c r="AZ2" s="42" t="s">
        <v>458</v>
      </c>
      <c r="BA2" s="41" t="s">
        <v>405</v>
      </c>
      <c r="BB2" s="41" t="s">
        <v>229</v>
      </c>
      <c r="BC2" s="170" t="s">
        <v>189</v>
      </c>
      <c r="BD2" s="41" t="s">
        <v>407</v>
      </c>
      <c r="BE2" s="170" t="s">
        <v>189</v>
      </c>
      <c r="BF2" s="41" t="s">
        <v>430</v>
      </c>
      <c r="BG2" s="170" t="s">
        <v>189</v>
      </c>
      <c r="BH2" s="41" t="s">
        <v>379</v>
      </c>
      <c r="BI2" s="170" t="s">
        <v>189</v>
      </c>
      <c r="BJ2" s="170" t="s">
        <v>189</v>
      </c>
      <c r="BK2" s="170" t="s">
        <v>16</v>
      </c>
      <c r="BL2" s="205" t="s">
        <v>509</v>
      </c>
      <c r="BM2" s="41" t="s">
        <v>524</v>
      </c>
      <c r="BN2" s="170" t="s">
        <v>16</v>
      </c>
      <c r="BO2" s="41" t="s">
        <v>527</v>
      </c>
      <c r="BP2" s="170" t="s">
        <v>16</v>
      </c>
      <c r="BQ2" s="41" t="s">
        <v>548</v>
      </c>
      <c r="BR2" s="171" t="s">
        <v>16</v>
      </c>
      <c r="BS2" s="205" t="s">
        <v>552</v>
      </c>
      <c r="BT2" s="205" t="s">
        <v>559</v>
      </c>
      <c r="BU2" s="278" t="s">
        <v>565</v>
      </c>
    </row>
    <row r="3" spans="2:73" s="2" customFormat="1" ht="18" x14ac:dyDescent="0.2">
      <c r="B3" s="72"/>
      <c r="C3" s="72"/>
      <c r="D3" s="73"/>
      <c r="E3" s="32"/>
      <c r="F3" s="33" t="s">
        <v>12</v>
      </c>
      <c r="G3" s="8">
        <f>COUNTIF(H3:BT3,"x")</f>
        <v>30</v>
      </c>
      <c r="H3" s="8">
        <f>COUNTIF(I3:BT3,"Si")</f>
        <v>34</v>
      </c>
      <c r="I3" s="172" t="s">
        <v>337</v>
      </c>
      <c r="J3" s="172" t="s">
        <v>337</v>
      </c>
      <c r="K3" s="172" t="s">
        <v>337</v>
      </c>
      <c r="L3" s="172" t="s">
        <v>337</v>
      </c>
      <c r="M3" s="172" t="s">
        <v>374</v>
      </c>
      <c r="N3" s="172" t="s">
        <v>337</v>
      </c>
      <c r="O3" s="172" t="s">
        <v>374</v>
      </c>
      <c r="P3" s="172" t="s">
        <v>337</v>
      </c>
      <c r="Q3" s="172" t="s">
        <v>337</v>
      </c>
      <c r="R3" s="172" t="s">
        <v>337</v>
      </c>
      <c r="S3" s="172" t="s">
        <v>374</v>
      </c>
      <c r="T3" s="172" t="s">
        <v>337</v>
      </c>
      <c r="U3" s="172" t="s">
        <v>337</v>
      </c>
      <c r="V3" s="172" t="s">
        <v>374</v>
      </c>
      <c r="W3" s="172" t="s">
        <v>337</v>
      </c>
      <c r="X3" s="172" t="s">
        <v>374</v>
      </c>
      <c r="Y3" s="172" t="s">
        <v>374</v>
      </c>
      <c r="Z3" s="172" t="s">
        <v>337</v>
      </c>
      <c r="AA3" s="172" t="s">
        <v>374</v>
      </c>
      <c r="AB3" s="172" t="s">
        <v>337</v>
      </c>
      <c r="AC3" s="172" t="s">
        <v>374</v>
      </c>
      <c r="AD3" s="172" t="s">
        <v>374</v>
      </c>
      <c r="AE3" s="172" t="s">
        <v>337</v>
      </c>
      <c r="AF3" s="172" t="s">
        <v>337</v>
      </c>
      <c r="AG3" s="172" t="s">
        <v>337</v>
      </c>
      <c r="AH3" s="172" t="s">
        <v>374</v>
      </c>
      <c r="AI3" s="172" t="s">
        <v>337</v>
      </c>
      <c r="AJ3" s="172" t="s">
        <v>337</v>
      </c>
      <c r="AK3" s="172" t="s">
        <v>337</v>
      </c>
      <c r="AL3" s="172" t="s">
        <v>337</v>
      </c>
      <c r="AM3" s="172" t="s">
        <v>337</v>
      </c>
      <c r="AN3" s="172" t="s">
        <v>374</v>
      </c>
      <c r="AO3" s="172" t="s">
        <v>337</v>
      </c>
      <c r="AP3" s="172" t="s">
        <v>374</v>
      </c>
      <c r="AQ3" s="172" t="s">
        <v>337</v>
      </c>
      <c r="AR3" s="172" t="s">
        <v>374</v>
      </c>
      <c r="AS3" s="172" t="s">
        <v>337</v>
      </c>
      <c r="AT3" s="172" t="s">
        <v>374</v>
      </c>
      <c r="AU3" s="172" t="s">
        <v>374</v>
      </c>
      <c r="AV3" s="172" t="s">
        <v>337</v>
      </c>
      <c r="AW3" s="172" t="s">
        <v>374</v>
      </c>
      <c r="AX3" s="172" t="s">
        <v>374</v>
      </c>
      <c r="AY3" s="172" t="s">
        <v>374</v>
      </c>
      <c r="AZ3" s="172" t="s">
        <v>374</v>
      </c>
      <c r="BA3" s="172" t="s">
        <v>374</v>
      </c>
      <c r="BB3" s="172" t="s">
        <v>374</v>
      </c>
      <c r="BC3" s="172" t="s">
        <v>337</v>
      </c>
      <c r="BD3" s="172" t="s">
        <v>374</v>
      </c>
      <c r="BE3" s="172" t="s">
        <v>337</v>
      </c>
      <c r="BF3" s="172" t="s">
        <v>374</v>
      </c>
      <c r="BG3" s="172" t="s">
        <v>337</v>
      </c>
      <c r="BH3" s="172" t="s">
        <v>374</v>
      </c>
      <c r="BI3" s="172" t="s">
        <v>337</v>
      </c>
      <c r="BJ3" s="172" t="s">
        <v>337</v>
      </c>
      <c r="BK3" s="172" t="s">
        <v>337</v>
      </c>
      <c r="BL3" s="172" t="s">
        <v>374</v>
      </c>
      <c r="BM3" s="172" t="s">
        <v>374</v>
      </c>
      <c r="BN3" s="172" t="s">
        <v>337</v>
      </c>
      <c r="BO3" s="172" t="s">
        <v>374</v>
      </c>
      <c r="BP3" s="172" t="s">
        <v>337</v>
      </c>
      <c r="BQ3" s="172" t="s">
        <v>374</v>
      </c>
      <c r="BR3" s="172" t="s">
        <v>337</v>
      </c>
      <c r="BS3" s="172" t="s">
        <v>374</v>
      </c>
      <c r="BT3" s="172" t="s">
        <v>374</v>
      </c>
      <c r="BU3" s="172" t="s">
        <v>58</v>
      </c>
    </row>
    <row r="4" spans="2:73" ht="18" x14ac:dyDescent="0.2">
      <c r="B4" s="72">
        <v>1</v>
      </c>
      <c r="C4" s="72">
        <v>1</v>
      </c>
      <c r="D4" s="73"/>
      <c r="E4" s="36"/>
      <c r="F4" s="135" t="s">
        <v>20</v>
      </c>
      <c r="G4" s="8">
        <f>COUNTIF(I4:BT4,"x")</f>
        <v>21</v>
      </c>
      <c r="H4" s="8">
        <f>COUNTIF(I4:BT4,"Si")</f>
        <v>25</v>
      </c>
      <c r="I4" s="172" t="s">
        <v>337</v>
      </c>
      <c r="J4" s="172" t="s">
        <v>337</v>
      </c>
      <c r="K4" s="172" t="s">
        <v>58</v>
      </c>
      <c r="L4" s="172" t="s">
        <v>337</v>
      </c>
      <c r="M4" s="172" t="s">
        <v>374</v>
      </c>
      <c r="N4" s="172" t="s">
        <v>337</v>
      </c>
      <c r="O4" s="172" t="s">
        <v>374</v>
      </c>
      <c r="P4" s="172" t="s">
        <v>337</v>
      </c>
      <c r="Q4" s="172" t="s">
        <v>337</v>
      </c>
      <c r="R4" s="172" t="s">
        <v>58</v>
      </c>
      <c r="S4" s="172" t="s">
        <v>58</v>
      </c>
      <c r="T4" s="172" t="s">
        <v>337</v>
      </c>
      <c r="U4" s="172" t="s">
        <v>337</v>
      </c>
      <c r="V4" s="172" t="s">
        <v>58</v>
      </c>
      <c r="W4" s="172" t="s">
        <v>337</v>
      </c>
      <c r="X4" s="172" t="s">
        <v>58</v>
      </c>
      <c r="Y4" s="172" t="s">
        <v>374</v>
      </c>
      <c r="Z4" s="172" t="s">
        <v>58</v>
      </c>
      <c r="AA4" s="172" t="s">
        <v>374</v>
      </c>
      <c r="AB4" s="172" t="s">
        <v>337</v>
      </c>
      <c r="AC4" s="172" t="s">
        <v>58</v>
      </c>
      <c r="AD4" s="172" t="s">
        <v>58</v>
      </c>
      <c r="AE4" s="172" t="s">
        <v>58</v>
      </c>
      <c r="AF4" s="172" t="s">
        <v>58</v>
      </c>
      <c r="AG4" s="172" t="s">
        <v>58</v>
      </c>
      <c r="AH4" s="172" t="s">
        <v>58</v>
      </c>
      <c r="AI4" s="172" t="s">
        <v>337</v>
      </c>
      <c r="AJ4" s="172" t="s">
        <v>337</v>
      </c>
      <c r="AK4" s="172" t="s">
        <v>58</v>
      </c>
      <c r="AL4" s="172" t="s">
        <v>337</v>
      </c>
      <c r="AM4" s="172" t="s">
        <v>58</v>
      </c>
      <c r="AN4" s="172" t="s">
        <v>374</v>
      </c>
      <c r="AO4" s="172" t="s">
        <v>58</v>
      </c>
      <c r="AP4" s="172" t="s">
        <v>374</v>
      </c>
      <c r="AQ4" s="172" t="s">
        <v>337</v>
      </c>
      <c r="AR4" s="172" t="s">
        <v>374</v>
      </c>
      <c r="AS4" s="172" t="s">
        <v>337</v>
      </c>
      <c r="AT4" s="172" t="s">
        <v>58</v>
      </c>
      <c r="AU4" s="172" t="s">
        <v>58</v>
      </c>
      <c r="AV4" s="172" t="s">
        <v>337</v>
      </c>
      <c r="AW4" s="172" t="s">
        <v>58</v>
      </c>
      <c r="AX4" s="172" t="s">
        <v>374</v>
      </c>
      <c r="AY4" s="172" t="s">
        <v>374</v>
      </c>
      <c r="AZ4" s="172" t="s">
        <v>374</v>
      </c>
      <c r="BA4" s="172" t="s">
        <v>374</v>
      </c>
      <c r="BB4" s="172" t="s">
        <v>374</v>
      </c>
      <c r="BC4" s="172" t="s">
        <v>337</v>
      </c>
      <c r="BD4" s="172" t="s">
        <v>374</v>
      </c>
      <c r="BE4" s="172" t="s">
        <v>337</v>
      </c>
      <c r="BF4" s="172" t="s">
        <v>374</v>
      </c>
      <c r="BG4" s="172" t="s">
        <v>337</v>
      </c>
      <c r="BH4" s="172" t="s">
        <v>374</v>
      </c>
      <c r="BI4" s="172" t="s">
        <v>337</v>
      </c>
      <c r="BJ4" s="172" t="s">
        <v>337</v>
      </c>
      <c r="BK4" s="172" t="s">
        <v>337</v>
      </c>
      <c r="BL4" s="172" t="s">
        <v>374</v>
      </c>
      <c r="BM4" s="172" t="s">
        <v>374</v>
      </c>
      <c r="BN4" s="172" t="s">
        <v>337</v>
      </c>
      <c r="BO4" s="172" t="s">
        <v>374</v>
      </c>
      <c r="BP4" s="172" t="s">
        <v>337</v>
      </c>
      <c r="BQ4" s="172" t="s">
        <v>374</v>
      </c>
      <c r="BR4" s="172" t="s">
        <v>337</v>
      </c>
      <c r="BS4" s="172" t="s">
        <v>374</v>
      </c>
      <c r="BT4" s="172" t="s">
        <v>374</v>
      </c>
      <c r="BU4" s="172" t="s">
        <v>568</v>
      </c>
    </row>
    <row r="5" spans="2:73" ht="18" x14ac:dyDescent="0.2">
      <c r="B5" s="72"/>
      <c r="C5" s="72"/>
      <c r="D5" s="73"/>
      <c r="E5" s="36"/>
      <c r="F5" s="135" t="s">
        <v>346</v>
      </c>
      <c r="G5" s="8">
        <f>COUNTIF(I5:BT5,"x")</f>
        <v>25</v>
      </c>
      <c r="H5" s="8">
        <f>COUNTIF(I5:BT5,"Si")</f>
        <v>19</v>
      </c>
      <c r="I5" s="172" t="s">
        <v>58</v>
      </c>
      <c r="J5" s="172" t="s">
        <v>337</v>
      </c>
      <c r="K5" s="172" t="s">
        <v>58</v>
      </c>
      <c r="L5" s="172" t="s">
        <v>337</v>
      </c>
      <c r="M5" s="172" t="s">
        <v>374</v>
      </c>
      <c r="N5" s="172" t="s">
        <v>58</v>
      </c>
      <c r="O5" s="172" t="s">
        <v>374</v>
      </c>
      <c r="P5" s="172" t="s">
        <v>58</v>
      </c>
      <c r="Q5" s="172" t="s">
        <v>337</v>
      </c>
      <c r="R5" s="172" t="s">
        <v>58</v>
      </c>
      <c r="S5" s="172" t="s">
        <v>374</v>
      </c>
      <c r="T5" s="172" t="s">
        <v>58</v>
      </c>
      <c r="U5" s="172" t="s">
        <v>337</v>
      </c>
      <c r="V5" s="172" t="s">
        <v>374</v>
      </c>
      <c r="W5" s="172" t="s">
        <v>337</v>
      </c>
      <c r="X5" s="172" t="s">
        <v>374</v>
      </c>
      <c r="Y5" s="172" t="s">
        <v>58</v>
      </c>
      <c r="Z5" s="172" t="s">
        <v>58</v>
      </c>
      <c r="AA5" s="172" t="s">
        <v>374</v>
      </c>
      <c r="AB5" s="172" t="s">
        <v>58</v>
      </c>
      <c r="AC5" s="172" t="s">
        <v>374</v>
      </c>
      <c r="AD5" s="172" t="s">
        <v>374</v>
      </c>
      <c r="AE5" s="172" t="s">
        <v>337</v>
      </c>
      <c r="AF5" s="172" t="s">
        <v>337</v>
      </c>
      <c r="AG5" s="172" t="s">
        <v>58</v>
      </c>
      <c r="AH5" s="172" t="s">
        <v>374</v>
      </c>
      <c r="AI5" s="172" t="s">
        <v>337</v>
      </c>
      <c r="AJ5" s="172" t="s">
        <v>58</v>
      </c>
      <c r="AK5" s="172" t="s">
        <v>58</v>
      </c>
      <c r="AL5" s="172" t="s">
        <v>58</v>
      </c>
      <c r="AM5" s="172" t="s">
        <v>337</v>
      </c>
      <c r="AN5" s="172" t="s">
        <v>374</v>
      </c>
      <c r="AO5" s="172" t="s">
        <v>58</v>
      </c>
      <c r="AP5" s="172" t="s">
        <v>58</v>
      </c>
      <c r="AQ5" s="172" t="s">
        <v>337</v>
      </c>
      <c r="AR5" s="172" t="s">
        <v>374</v>
      </c>
      <c r="AS5" s="172" t="s">
        <v>337</v>
      </c>
      <c r="AT5" s="172" t="s">
        <v>374</v>
      </c>
      <c r="AU5" s="172" t="s">
        <v>374</v>
      </c>
      <c r="AV5" s="172" t="s">
        <v>337</v>
      </c>
      <c r="AW5" s="172" t="s">
        <v>374</v>
      </c>
      <c r="AX5" s="172" t="s">
        <v>58</v>
      </c>
      <c r="AY5" s="172" t="s">
        <v>374</v>
      </c>
      <c r="AZ5" s="172" t="s">
        <v>58</v>
      </c>
      <c r="BA5" s="172" t="s">
        <v>374</v>
      </c>
      <c r="BB5" s="172" t="s">
        <v>374</v>
      </c>
      <c r="BC5" s="172" t="s">
        <v>337</v>
      </c>
      <c r="BD5" s="172" t="s">
        <v>374</v>
      </c>
      <c r="BE5" s="172" t="s">
        <v>58</v>
      </c>
      <c r="BF5" s="172" t="s">
        <v>58</v>
      </c>
      <c r="BG5" s="172" t="s">
        <v>337</v>
      </c>
      <c r="BH5" s="172" t="s">
        <v>374</v>
      </c>
      <c r="BI5" s="172" t="s">
        <v>337</v>
      </c>
      <c r="BJ5" s="172" t="s">
        <v>337</v>
      </c>
      <c r="BK5" s="172" t="s">
        <v>337</v>
      </c>
      <c r="BL5" s="172" t="s">
        <v>374</v>
      </c>
      <c r="BM5" s="172" t="s">
        <v>374</v>
      </c>
      <c r="BN5" s="172" t="s">
        <v>58</v>
      </c>
      <c r="BO5" s="172" t="s">
        <v>374</v>
      </c>
      <c r="BP5" s="172" t="s">
        <v>337</v>
      </c>
      <c r="BQ5" s="172" t="s">
        <v>374</v>
      </c>
      <c r="BR5" s="172" t="s">
        <v>337</v>
      </c>
      <c r="BS5" s="172" t="s">
        <v>374</v>
      </c>
      <c r="BT5" s="172" t="s">
        <v>374</v>
      </c>
      <c r="BU5" s="172" t="s">
        <v>337</v>
      </c>
    </row>
    <row r="6" spans="2:73" ht="18" x14ac:dyDescent="0.2">
      <c r="B6" s="72"/>
      <c r="C6" s="72"/>
      <c r="D6" s="73"/>
      <c r="E6" s="36"/>
      <c r="F6" s="135" t="s">
        <v>172</v>
      </c>
      <c r="G6" s="8">
        <f>COUNTIF(I6:BT6,"x")</f>
        <v>18</v>
      </c>
      <c r="H6" s="8">
        <f>COUNTIF(I6:BT6,"Si")</f>
        <v>22</v>
      </c>
      <c r="I6" s="172" t="s">
        <v>337</v>
      </c>
      <c r="J6" s="172" t="s">
        <v>337</v>
      </c>
      <c r="K6" s="172" t="s">
        <v>337</v>
      </c>
      <c r="L6" s="172" t="s">
        <v>58</v>
      </c>
      <c r="M6" s="172" t="s">
        <v>58</v>
      </c>
      <c r="N6" s="172" t="s">
        <v>337</v>
      </c>
      <c r="O6" s="172" t="s">
        <v>374</v>
      </c>
      <c r="P6" s="172" t="s">
        <v>337</v>
      </c>
      <c r="Q6" s="172" t="s">
        <v>58</v>
      </c>
      <c r="R6" s="172" t="s">
        <v>337</v>
      </c>
      <c r="S6" s="172" t="s">
        <v>374</v>
      </c>
      <c r="T6" s="172" t="s">
        <v>337</v>
      </c>
      <c r="U6" s="172" t="s">
        <v>337</v>
      </c>
      <c r="V6" s="172" t="s">
        <v>374</v>
      </c>
      <c r="W6" s="172" t="s">
        <v>58</v>
      </c>
      <c r="X6" s="172" t="s">
        <v>374</v>
      </c>
      <c r="Y6" s="172" t="s">
        <v>374</v>
      </c>
      <c r="Z6" s="172" t="s">
        <v>58</v>
      </c>
      <c r="AA6" s="172" t="s">
        <v>374</v>
      </c>
      <c r="AB6" s="172" t="s">
        <v>337</v>
      </c>
      <c r="AC6" s="172" t="s">
        <v>374</v>
      </c>
      <c r="AD6" s="172" t="s">
        <v>374</v>
      </c>
      <c r="AE6" s="172" t="s">
        <v>337</v>
      </c>
      <c r="AF6" s="172" t="s">
        <v>337</v>
      </c>
      <c r="AG6" s="172" t="s">
        <v>337</v>
      </c>
      <c r="AH6" s="172" t="s">
        <v>374</v>
      </c>
      <c r="AI6" s="172" t="s">
        <v>337</v>
      </c>
      <c r="AJ6" s="172" t="s">
        <v>58</v>
      </c>
      <c r="AK6" s="172" t="s">
        <v>337</v>
      </c>
      <c r="AL6" s="172" t="s">
        <v>337</v>
      </c>
      <c r="AM6" s="172" t="s">
        <v>337</v>
      </c>
      <c r="AN6" s="172" t="s">
        <v>58</v>
      </c>
      <c r="AO6" s="172" t="s">
        <v>337</v>
      </c>
      <c r="AP6" s="172" t="s">
        <v>374</v>
      </c>
      <c r="AQ6" s="172" t="s">
        <v>58</v>
      </c>
      <c r="AR6" s="172" t="s">
        <v>58</v>
      </c>
      <c r="AS6" s="172" t="s">
        <v>58</v>
      </c>
      <c r="AT6" s="172" t="s">
        <v>374</v>
      </c>
      <c r="AU6" s="172" t="s">
        <v>374</v>
      </c>
      <c r="AV6" s="172" t="s">
        <v>337</v>
      </c>
      <c r="AW6" s="172" t="s">
        <v>374</v>
      </c>
      <c r="AX6" s="172" t="s">
        <v>374</v>
      </c>
      <c r="AY6" s="172" t="s">
        <v>374</v>
      </c>
      <c r="AZ6" s="172" t="s">
        <v>374</v>
      </c>
      <c r="BA6" s="172" t="s">
        <v>374</v>
      </c>
      <c r="BB6" s="172" t="s">
        <v>374</v>
      </c>
      <c r="BC6" s="172" t="s">
        <v>337</v>
      </c>
      <c r="BD6" s="172" t="s">
        <v>58</v>
      </c>
      <c r="BE6" s="172" t="s">
        <v>58</v>
      </c>
      <c r="BF6" s="172" t="s">
        <v>58</v>
      </c>
      <c r="BG6" s="172" t="s">
        <v>58</v>
      </c>
      <c r="BH6" s="172" t="s">
        <v>58</v>
      </c>
      <c r="BI6" s="172" t="s">
        <v>337</v>
      </c>
      <c r="BJ6" s="172" t="s">
        <v>58</v>
      </c>
      <c r="BK6" s="172" t="s">
        <v>337</v>
      </c>
      <c r="BL6" s="172" t="s">
        <v>58</v>
      </c>
      <c r="BM6" s="172" t="s">
        <v>58</v>
      </c>
      <c r="BN6" s="172" t="s">
        <v>337</v>
      </c>
      <c r="BO6" s="172" t="s">
        <v>58</v>
      </c>
      <c r="BP6" s="172" t="s">
        <v>58</v>
      </c>
      <c r="BQ6" s="172" t="s">
        <v>58</v>
      </c>
      <c r="BR6" s="172" t="s">
        <v>58</v>
      </c>
      <c r="BS6" s="172" t="s">
        <v>58</v>
      </c>
      <c r="BT6" s="172" t="s">
        <v>58</v>
      </c>
      <c r="BU6" s="172" t="s">
        <v>337</v>
      </c>
    </row>
    <row r="7" spans="2:73" ht="6.75" customHeight="1" x14ac:dyDescent="0.2">
      <c r="B7" s="74"/>
      <c r="C7" s="74"/>
      <c r="D7" s="73"/>
      <c r="E7" s="36"/>
      <c r="F7" s="136"/>
      <c r="G7" s="8"/>
      <c r="H7" s="8"/>
      <c r="I7" s="15"/>
      <c r="J7" s="15"/>
      <c r="K7" s="15"/>
      <c r="L7" s="15"/>
      <c r="M7" s="15"/>
      <c r="N7" s="15"/>
      <c r="O7" s="15"/>
      <c r="P7" s="15"/>
      <c r="Q7" s="15"/>
      <c r="R7" s="15"/>
      <c r="S7" s="15"/>
      <c r="T7" s="15"/>
      <c r="U7" s="15"/>
      <c r="V7" s="15"/>
      <c r="W7" s="15"/>
      <c r="X7" s="15"/>
      <c r="Y7" s="15"/>
      <c r="Z7" s="15"/>
      <c r="AA7" s="15"/>
      <c r="AB7" s="15"/>
      <c r="AC7" s="15"/>
      <c r="AD7" s="15"/>
      <c r="AE7" s="15"/>
      <c r="AF7" s="172"/>
      <c r="AG7" s="15"/>
      <c r="AH7" s="15"/>
      <c r="AI7" s="15"/>
      <c r="AJ7" s="15"/>
      <c r="AK7" s="15"/>
      <c r="AL7" s="15"/>
      <c r="AM7" s="15"/>
      <c r="AN7" s="15"/>
      <c r="AO7" s="15"/>
      <c r="AP7" s="15"/>
      <c r="AQ7" s="15"/>
      <c r="AR7" s="15"/>
      <c r="AS7" s="15"/>
      <c r="AT7" s="15"/>
      <c r="AU7" s="15"/>
      <c r="AV7" s="15"/>
      <c r="AW7" s="15"/>
      <c r="AX7" s="15"/>
      <c r="AY7" s="15"/>
      <c r="AZ7" s="15"/>
      <c r="BA7" s="15"/>
      <c r="BB7" s="15"/>
      <c r="BC7" s="173"/>
      <c r="BD7" s="173"/>
      <c r="BE7" s="173"/>
      <c r="BF7" s="173"/>
      <c r="BG7" s="173"/>
      <c r="BH7" s="173"/>
      <c r="BI7" s="173"/>
      <c r="BJ7" s="173"/>
      <c r="BK7" s="173"/>
      <c r="BL7" s="173"/>
      <c r="BM7" s="173"/>
      <c r="BN7" s="173"/>
      <c r="BO7" s="173"/>
      <c r="BP7" s="173"/>
      <c r="BQ7" s="173"/>
      <c r="BR7" s="173"/>
      <c r="BS7" s="173"/>
      <c r="BT7" s="173"/>
      <c r="BU7" s="173"/>
    </row>
    <row r="8" spans="2:73" ht="18" customHeight="1" x14ac:dyDescent="0.2">
      <c r="B8" s="74"/>
      <c r="C8" s="74"/>
      <c r="D8" s="72"/>
      <c r="E8" s="36"/>
      <c r="F8" s="135" t="s">
        <v>19</v>
      </c>
      <c r="G8" s="8">
        <f t="shared" ref="G8:G17" si="0">COUNTIF(I8:BT8,"x")</f>
        <v>3</v>
      </c>
      <c r="H8" s="8">
        <f t="shared" ref="H8:H17" si="1">COUNTIF(I8:BT8,"Si")</f>
        <v>10</v>
      </c>
      <c r="I8" s="172" t="s">
        <v>58</v>
      </c>
      <c r="J8" s="172" t="s">
        <v>58</v>
      </c>
      <c r="K8" s="172" t="s">
        <v>337</v>
      </c>
      <c r="L8" s="172" t="s">
        <v>58</v>
      </c>
      <c r="M8" s="172" t="s">
        <v>374</v>
      </c>
      <c r="N8" s="172" t="s">
        <v>58</v>
      </c>
      <c r="O8" s="172" t="s">
        <v>58</v>
      </c>
      <c r="P8" s="172" t="s">
        <v>337</v>
      </c>
      <c r="Q8" s="172" t="s">
        <v>58</v>
      </c>
      <c r="R8" s="172" t="s">
        <v>58</v>
      </c>
      <c r="S8" s="172" t="s">
        <v>58</v>
      </c>
      <c r="T8" s="172" t="s">
        <v>58</v>
      </c>
      <c r="U8" s="172" t="s">
        <v>58</v>
      </c>
      <c r="V8" s="172" t="s">
        <v>58</v>
      </c>
      <c r="W8" s="172" t="s">
        <v>337</v>
      </c>
      <c r="X8" s="172" t="s">
        <v>58</v>
      </c>
      <c r="Y8" s="172" t="s">
        <v>58</v>
      </c>
      <c r="Z8" s="172" t="s">
        <v>337</v>
      </c>
      <c r="AA8" s="172" t="s">
        <v>58</v>
      </c>
      <c r="AB8" s="172" t="s">
        <v>337</v>
      </c>
      <c r="AC8" s="172" t="s">
        <v>58</v>
      </c>
      <c r="AD8" s="172" t="s">
        <v>374</v>
      </c>
      <c r="AE8" s="172" t="s">
        <v>58</v>
      </c>
      <c r="AF8" s="172" t="s">
        <v>337</v>
      </c>
      <c r="AG8" s="172" t="s">
        <v>58</v>
      </c>
      <c r="AH8" s="172" t="s">
        <v>374</v>
      </c>
      <c r="AI8" s="172" t="s">
        <v>337</v>
      </c>
      <c r="AJ8" s="172" t="s">
        <v>58</v>
      </c>
      <c r="AK8" s="172" t="s">
        <v>58</v>
      </c>
      <c r="AL8" s="172" t="s">
        <v>58</v>
      </c>
      <c r="AM8" s="172" t="s">
        <v>337</v>
      </c>
      <c r="AN8" s="172" t="s">
        <v>58</v>
      </c>
      <c r="AO8" s="172" t="s">
        <v>58</v>
      </c>
      <c r="AP8" s="172" t="s">
        <v>58</v>
      </c>
      <c r="AQ8" s="172" t="s">
        <v>58</v>
      </c>
      <c r="AR8" s="172" t="s">
        <v>58</v>
      </c>
      <c r="AS8" s="172" t="s">
        <v>58</v>
      </c>
      <c r="AT8" s="172" t="s">
        <v>58</v>
      </c>
      <c r="AU8" s="172" t="s">
        <v>58</v>
      </c>
      <c r="AV8" s="172" t="s">
        <v>58</v>
      </c>
      <c r="AW8" s="172" t="s">
        <v>58</v>
      </c>
      <c r="AX8" s="172" t="s">
        <v>58</v>
      </c>
      <c r="AY8" s="172" t="s">
        <v>58</v>
      </c>
      <c r="AZ8" s="172" t="s">
        <v>58</v>
      </c>
      <c r="BA8" s="172" t="s">
        <v>58</v>
      </c>
      <c r="BB8" s="172" t="s">
        <v>58</v>
      </c>
      <c r="BC8" s="172" t="s">
        <v>58</v>
      </c>
      <c r="BD8" s="172" t="s">
        <v>58</v>
      </c>
      <c r="BE8" s="172" t="s">
        <v>58</v>
      </c>
      <c r="BF8" s="172" t="s">
        <v>58</v>
      </c>
      <c r="BG8" s="172" t="s">
        <v>58</v>
      </c>
      <c r="BH8" s="172" t="s">
        <v>58</v>
      </c>
      <c r="BI8" s="172" t="s">
        <v>58</v>
      </c>
      <c r="BJ8" s="172" t="s">
        <v>58</v>
      </c>
      <c r="BK8" s="172" t="s">
        <v>337</v>
      </c>
      <c r="BL8" s="172" t="s">
        <v>58</v>
      </c>
      <c r="BM8" s="172" t="s">
        <v>58</v>
      </c>
      <c r="BN8" s="172" t="s">
        <v>58</v>
      </c>
      <c r="BO8" s="172" t="s">
        <v>58</v>
      </c>
      <c r="BP8" s="172" t="s">
        <v>58</v>
      </c>
      <c r="BQ8" s="172" t="s">
        <v>58</v>
      </c>
      <c r="BR8" s="172" t="s">
        <v>337</v>
      </c>
      <c r="BS8" s="172" t="s">
        <v>58</v>
      </c>
      <c r="BT8" s="172" t="s">
        <v>58</v>
      </c>
      <c r="BU8" s="172" t="s">
        <v>337</v>
      </c>
    </row>
    <row r="9" spans="2:73" ht="18" x14ac:dyDescent="0.2">
      <c r="B9" s="74"/>
      <c r="C9" s="74"/>
      <c r="D9" s="73">
        <v>1</v>
      </c>
      <c r="E9" s="36"/>
      <c r="F9" s="135" t="s">
        <v>228</v>
      </c>
      <c r="G9" s="8">
        <f t="shared" si="0"/>
        <v>14</v>
      </c>
      <c r="H9" s="43">
        <f t="shared" si="1"/>
        <v>23</v>
      </c>
      <c r="I9" s="172" t="s">
        <v>337</v>
      </c>
      <c r="J9" s="172" t="s">
        <v>337</v>
      </c>
      <c r="K9" s="172" t="s">
        <v>337</v>
      </c>
      <c r="L9" s="172" t="s">
        <v>337</v>
      </c>
      <c r="M9" s="172" t="s">
        <v>58</v>
      </c>
      <c r="N9" s="172" t="s">
        <v>337</v>
      </c>
      <c r="O9" s="172" t="s">
        <v>374</v>
      </c>
      <c r="P9" s="172" t="s">
        <v>337</v>
      </c>
      <c r="Q9" s="172" t="s">
        <v>337</v>
      </c>
      <c r="R9" s="172" t="s">
        <v>337</v>
      </c>
      <c r="S9" s="172" t="s">
        <v>58</v>
      </c>
      <c r="T9" s="172" t="s">
        <v>337</v>
      </c>
      <c r="U9" s="172" t="s">
        <v>337</v>
      </c>
      <c r="V9" s="172" t="s">
        <v>374</v>
      </c>
      <c r="W9" s="172" t="s">
        <v>337</v>
      </c>
      <c r="X9" s="172" t="s">
        <v>374</v>
      </c>
      <c r="Y9" s="172" t="s">
        <v>374</v>
      </c>
      <c r="Z9" s="172" t="s">
        <v>337</v>
      </c>
      <c r="AA9" s="172" t="s">
        <v>374</v>
      </c>
      <c r="AB9" s="172" t="s">
        <v>337</v>
      </c>
      <c r="AC9" s="172" t="s">
        <v>374</v>
      </c>
      <c r="AD9" s="172" t="s">
        <v>374</v>
      </c>
      <c r="AE9" s="173" t="s">
        <v>337</v>
      </c>
      <c r="AF9" s="172" t="s">
        <v>337</v>
      </c>
      <c r="AG9" s="173" t="s">
        <v>58</v>
      </c>
      <c r="AH9" s="172" t="s">
        <v>374</v>
      </c>
      <c r="AI9" s="173" t="s">
        <v>58</v>
      </c>
      <c r="AJ9" s="173" t="s">
        <v>58</v>
      </c>
      <c r="AK9" s="173" t="s">
        <v>58</v>
      </c>
      <c r="AL9" s="173" t="s">
        <v>58</v>
      </c>
      <c r="AM9" s="173" t="s">
        <v>58</v>
      </c>
      <c r="AN9" s="173" t="s">
        <v>58</v>
      </c>
      <c r="AO9" s="173" t="s">
        <v>58</v>
      </c>
      <c r="AP9" s="173" t="s">
        <v>58</v>
      </c>
      <c r="AQ9" s="173" t="s">
        <v>58</v>
      </c>
      <c r="AR9" s="172" t="s">
        <v>58</v>
      </c>
      <c r="AS9" s="173" t="s">
        <v>58</v>
      </c>
      <c r="AT9" s="173" t="s">
        <v>58</v>
      </c>
      <c r="AU9" s="173" t="s">
        <v>58</v>
      </c>
      <c r="AV9" s="173" t="s">
        <v>337</v>
      </c>
      <c r="AW9" s="173" t="s">
        <v>58</v>
      </c>
      <c r="AX9" s="173" t="s">
        <v>58</v>
      </c>
      <c r="AY9" s="173" t="s">
        <v>58</v>
      </c>
      <c r="AZ9" s="173" t="s">
        <v>58</v>
      </c>
      <c r="BA9" s="173" t="s">
        <v>58</v>
      </c>
      <c r="BB9" s="173" t="s">
        <v>374</v>
      </c>
      <c r="BC9" s="173" t="s">
        <v>337</v>
      </c>
      <c r="BD9" s="173" t="s">
        <v>374</v>
      </c>
      <c r="BE9" s="173" t="s">
        <v>337</v>
      </c>
      <c r="BF9" s="173" t="s">
        <v>374</v>
      </c>
      <c r="BG9" s="173" t="s">
        <v>337</v>
      </c>
      <c r="BH9" s="173" t="s">
        <v>374</v>
      </c>
      <c r="BI9" s="172" t="s">
        <v>337</v>
      </c>
      <c r="BJ9" s="172" t="s">
        <v>337</v>
      </c>
      <c r="BK9" s="173" t="s">
        <v>337</v>
      </c>
      <c r="BL9" s="173" t="s">
        <v>374</v>
      </c>
      <c r="BM9" s="172" t="s">
        <v>374</v>
      </c>
      <c r="BN9" s="173" t="s">
        <v>337</v>
      </c>
      <c r="BO9" s="172" t="s">
        <v>58</v>
      </c>
      <c r="BP9" s="173" t="s">
        <v>58</v>
      </c>
      <c r="BQ9" s="173" t="s">
        <v>58</v>
      </c>
      <c r="BR9" s="173" t="s">
        <v>58</v>
      </c>
      <c r="BS9" s="173" t="s">
        <v>58</v>
      </c>
      <c r="BT9" s="173" t="s">
        <v>58</v>
      </c>
      <c r="BU9" s="172" t="s">
        <v>337</v>
      </c>
    </row>
    <row r="10" spans="2:73" ht="18" x14ac:dyDescent="0.2">
      <c r="B10" s="74"/>
      <c r="C10" s="74"/>
      <c r="D10" s="73"/>
      <c r="E10" s="36"/>
      <c r="F10" s="135" t="s">
        <v>367</v>
      </c>
      <c r="G10" s="8">
        <f t="shared" si="0"/>
        <v>0</v>
      </c>
      <c r="H10" s="43">
        <f t="shared" si="1"/>
        <v>21</v>
      </c>
      <c r="I10" s="172" t="s">
        <v>337</v>
      </c>
      <c r="J10" s="172" t="s">
        <v>337</v>
      </c>
      <c r="K10" s="172" t="s">
        <v>337</v>
      </c>
      <c r="L10" s="172" t="s">
        <v>337</v>
      </c>
      <c r="M10" s="172" t="s">
        <v>58</v>
      </c>
      <c r="N10" s="172" t="s">
        <v>337</v>
      </c>
      <c r="O10" s="172" t="s">
        <v>58</v>
      </c>
      <c r="P10" s="172" t="s">
        <v>337</v>
      </c>
      <c r="Q10" s="172" t="s">
        <v>337</v>
      </c>
      <c r="R10" s="172" t="s">
        <v>337</v>
      </c>
      <c r="S10" s="172" t="s">
        <v>58</v>
      </c>
      <c r="T10" s="172" t="s">
        <v>337</v>
      </c>
      <c r="U10" s="172" t="s">
        <v>337</v>
      </c>
      <c r="V10" s="172" t="s">
        <v>58</v>
      </c>
      <c r="W10" s="172" t="s">
        <v>337</v>
      </c>
      <c r="X10" s="172" t="s">
        <v>58</v>
      </c>
      <c r="Y10" s="172" t="s">
        <v>58</v>
      </c>
      <c r="Z10" s="172" t="s">
        <v>337</v>
      </c>
      <c r="AA10" s="172" t="s">
        <v>58</v>
      </c>
      <c r="AB10" s="172" t="s">
        <v>337</v>
      </c>
      <c r="AC10" s="173" t="s">
        <v>58</v>
      </c>
      <c r="AD10" s="173" t="s">
        <v>58</v>
      </c>
      <c r="AE10" s="173" t="s">
        <v>337</v>
      </c>
      <c r="AF10" s="173" t="s">
        <v>337</v>
      </c>
      <c r="AG10" s="173" t="s">
        <v>337</v>
      </c>
      <c r="AH10" s="173" t="s">
        <v>58</v>
      </c>
      <c r="AI10" s="173" t="s">
        <v>337</v>
      </c>
      <c r="AJ10" s="173" t="s">
        <v>337</v>
      </c>
      <c r="AK10" s="173" t="s">
        <v>58</v>
      </c>
      <c r="AL10" s="173" t="s">
        <v>58</v>
      </c>
      <c r="AM10" s="173" t="s">
        <v>337</v>
      </c>
      <c r="AN10" s="173" t="s">
        <v>58</v>
      </c>
      <c r="AO10" s="173" t="s">
        <v>337</v>
      </c>
      <c r="AP10" s="173" t="s">
        <v>58</v>
      </c>
      <c r="AQ10" s="173" t="s">
        <v>58</v>
      </c>
      <c r="AR10" s="173" t="s">
        <v>58</v>
      </c>
      <c r="AS10" s="173" t="s">
        <v>337</v>
      </c>
      <c r="AT10" s="173" t="s">
        <v>58</v>
      </c>
      <c r="AU10" s="173" t="s">
        <v>58</v>
      </c>
      <c r="AV10" s="173" t="s">
        <v>58</v>
      </c>
      <c r="AW10" s="173" t="s">
        <v>58</v>
      </c>
      <c r="AX10" s="173" t="s">
        <v>58</v>
      </c>
      <c r="AY10" s="173" t="s">
        <v>58</v>
      </c>
      <c r="AZ10" s="173" t="s">
        <v>58</v>
      </c>
      <c r="BA10" s="173" t="s">
        <v>58</v>
      </c>
      <c r="BB10" s="173" t="s">
        <v>58</v>
      </c>
      <c r="BC10" s="173" t="s">
        <v>58</v>
      </c>
      <c r="BD10" s="173" t="s">
        <v>58</v>
      </c>
      <c r="BE10" s="173" t="s">
        <v>58</v>
      </c>
      <c r="BF10" s="173" t="s">
        <v>58</v>
      </c>
      <c r="BG10" s="173" t="s">
        <v>58</v>
      </c>
      <c r="BH10" s="173" t="s">
        <v>58</v>
      </c>
      <c r="BI10" s="173" t="s">
        <v>58</v>
      </c>
      <c r="BJ10" s="173" t="s">
        <v>58</v>
      </c>
      <c r="BK10" s="173" t="s">
        <v>58</v>
      </c>
      <c r="BL10" s="173" t="s">
        <v>58</v>
      </c>
      <c r="BM10" s="173" t="s">
        <v>58</v>
      </c>
      <c r="BN10" s="173" t="s">
        <v>58</v>
      </c>
      <c r="BO10" s="173" t="s">
        <v>58</v>
      </c>
      <c r="BP10" s="173" t="s">
        <v>58</v>
      </c>
      <c r="BQ10" s="173" t="s">
        <v>58</v>
      </c>
      <c r="BR10" s="173" t="s">
        <v>58</v>
      </c>
      <c r="BS10" s="173" t="s">
        <v>58</v>
      </c>
      <c r="BT10" s="173" t="s">
        <v>58</v>
      </c>
      <c r="BU10" s="172" t="s">
        <v>568</v>
      </c>
    </row>
    <row r="11" spans="2:73" ht="18" x14ac:dyDescent="0.2">
      <c r="B11" s="74"/>
      <c r="C11" s="74"/>
      <c r="D11" s="73"/>
      <c r="E11" s="36"/>
      <c r="F11" s="135" t="s">
        <v>347</v>
      </c>
      <c r="G11" s="8">
        <f t="shared" si="0"/>
        <v>16</v>
      </c>
      <c r="H11" s="43">
        <f t="shared" si="1"/>
        <v>9</v>
      </c>
      <c r="I11" s="172" t="s">
        <v>337</v>
      </c>
      <c r="J11" s="172" t="s">
        <v>337</v>
      </c>
      <c r="K11" s="172" t="s">
        <v>337</v>
      </c>
      <c r="L11" s="172" t="s">
        <v>58</v>
      </c>
      <c r="M11" s="172" t="s">
        <v>374</v>
      </c>
      <c r="N11" s="172" t="s">
        <v>58</v>
      </c>
      <c r="O11" s="172" t="s">
        <v>58</v>
      </c>
      <c r="P11" s="172" t="s">
        <v>337</v>
      </c>
      <c r="Q11" s="172" t="s">
        <v>58</v>
      </c>
      <c r="R11" s="172" t="s">
        <v>337</v>
      </c>
      <c r="S11" s="172" t="s">
        <v>374</v>
      </c>
      <c r="T11" s="172" t="s">
        <v>58</v>
      </c>
      <c r="U11" s="172" t="s">
        <v>58</v>
      </c>
      <c r="V11" s="172" t="s">
        <v>374</v>
      </c>
      <c r="W11" s="172" t="s">
        <v>337</v>
      </c>
      <c r="X11" s="172" t="s">
        <v>58</v>
      </c>
      <c r="Y11" s="172" t="s">
        <v>58</v>
      </c>
      <c r="Z11" s="172" t="s">
        <v>58</v>
      </c>
      <c r="AA11" s="172" t="s">
        <v>374</v>
      </c>
      <c r="AB11" s="173" t="s">
        <v>58</v>
      </c>
      <c r="AC11" s="172" t="s">
        <v>374</v>
      </c>
      <c r="AD11" s="173" t="s">
        <v>374</v>
      </c>
      <c r="AE11" s="173" t="s">
        <v>58</v>
      </c>
      <c r="AF11" s="172" t="s">
        <v>58</v>
      </c>
      <c r="AG11" s="173" t="s">
        <v>58</v>
      </c>
      <c r="AH11" s="173" t="s">
        <v>58</v>
      </c>
      <c r="AI11" s="173" t="s">
        <v>58</v>
      </c>
      <c r="AJ11" s="173" t="s">
        <v>58</v>
      </c>
      <c r="AK11" s="173" t="s">
        <v>58</v>
      </c>
      <c r="AL11" s="173" t="s">
        <v>58</v>
      </c>
      <c r="AM11" s="173" t="s">
        <v>58</v>
      </c>
      <c r="AN11" s="173" t="s">
        <v>374</v>
      </c>
      <c r="AO11" s="173" t="s">
        <v>337</v>
      </c>
      <c r="AP11" s="173" t="s">
        <v>58</v>
      </c>
      <c r="AQ11" s="173" t="s">
        <v>58</v>
      </c>
      <c r="AR11" s="173" t="s">
        <v>58</v>
      </c>
      <c r="AS11" s="173" t="s">
        <v>58</v>
      </c>
      <c r="AT11" s="173" t="s">
        <v>374</v>
      </c>
      <c r="AU11" s="173" t="s">
        <v>374</v>
      </c>
      <c r="AV11" s="173" t="s">
        <v>58</v>
      </c>
      <c r="AW11" s="173" t="s">
        <v>374</v>
      </c>
      <c r="AX11" s="173" t="s">
        <v>58</v>
      </c>
      <c r="AY11" s="173" t="s">
        <v>374</v>
      </c>
      <c r="AZ11" s="173" t="s">
        <v>58</v>
      </c>
      <c r="BA11" s="173" t="s">
        <v>58</v>
      </c>
      <c r="BB11" s="173" t="s">
        <v>58</v>
      </c>
      <c r="BC11" s="173" t="s">
        <v>58</v>
      </c>
      <c r="BD11" s="173" t="s">
        <v>374</v>
      </c>
      <c r="BE11" s="173" t="s">
        <v>58</v>
      </c>
      <c r="BF11" s="173" t="s">
        <v>58</v>
      </c>
      <c r="BG11" s="173" t="s">
        <v>58</v>
      </c>
      <c r="BH11" s="173" t="s">
        <v>374</v>
      </c>
      <c r="BI11" s="172" t="s">
        <v>58</v>
      </c>
      <c r="BJ11" s="173" t="s">
        <v>58</v>
      </c>
      <c r="BK11" s="173" t="s">
        <v>337</v>
      </c>
      <c r="BL11" s="173" t="s">
        <v>374</v>
      </c>
      <c r="BM11" s="173" t="s">
        <v>58</v>
      </c>
      <c r="BN11" s="173" t="s">
        <v>337</v>
      </c>
      <c r="BO11" s="173" t="s">
        <v>58</v>
      </c>
      <c r="BP11" s="173" t="s">
        <v>58</v>
      </c>
      <c r="BQ11" s="173" t="s">
        <v>58</v>
      </c>
      <c r="BR11" s="173" t="s">
        <v>58</v>
      </c>
      <c r="BS11" s="173" t="s">
        <v>374</v>
      </c>
      <c r="BT11" s="173" t="s">
        <v>374</v>
      </c>
      <c r="BU11" s="172" t="s">
        <v>568</v>
      </c>
    </row>
    <row r="12" spans="2:73" ht="18" x14ac:dyDescent="0.2">
      <c r="B12" s="74">
        <v>2</v>
      </c>
      <c r="C12" s="74"/>
      <c r="D12" s="72">
        <v>1</v>
      </c>
      <c r="E12" s="36"/>
      <c r="F12" s="135" t="s">
        <v>119</v>
      </c>
      <c r="G12" s="8">
        <f t="shared" si="0"/>
        <v>17</v>
      </c>
      <c r="H12" s="8">
        <f t="shared" si="1"/>
        <v>26</v>
      </c>
      <c r="I12" s="172" t="s">
        <v>337</v>
      </c>
      <c r="J12" s="172" t="s">
        <v>337</v>
      </c>
      <c r="K12" s="172" t="s">
        <v>337</v>
      </c>
      <c r="L12" s="172" t="s">
        <v>58</v>
      </c>
      <c r="M12" s="172" t="s">
        <v>58</v>
      </c>
      <c r="N12" s="172" t="s">
        <v>337</v>
      </c>
      <c r="O12" s="172" t="s">
        <v>374</v>
      </c>
      <c r="P12" s="172" t="s">
        <v>337</v>
      </c>
      <c r="Q12" s="172" t="s">
        <v>337</v>
      </c>
      <c r="R12" s="172" t="s">
        <v>337</v>
      </c>
      <c r="S12" s="172" t="s">
        <v>374</v>
      </c>
      <c r="T12" s="172" t="s">
        <v>58</v>
      </c>
      <c r="U12" s="172" t="s">
        <v>337</v>
      </c>
      <c r="V12" s="172" t="s">
        <v>58</v>
      </c>
      <c r="W12" s="172" t="s">
        <v>337</v>
      </c>
      <c r="X12" s="172" t="s">
        <v>58</v>
      </c>
      <c r="Y12" s="172" t="s">
        <v>58</v>
      </c>
      <c r="Z12" s="172" t="s">
        <v>337</v>
      </c>
      <c r="AA12" s="172" t="s">
        <v>58</v>
      </c>
      <c r="AB12" s="172" t="s">
        <v>337</v>
      </c>
      <c r="AC12" s="172" t="s">
        <v>58</v>
      </c>
      <c r="AD12" s="172" t="s">
        <v>58</v>
      </c>
      <c r="AE12" s="172" t="s">
        <v>337</v>
      </c>
      <c r="AF12" s="172" t="s">
        <v>337</v>
      </c>
      <c r="AG12" s="172" t="s">
        <v>337</v>
      </c>
      <c r="AH12" s="172" t="s">
        <v>58</v>
      </c>
      <c r="AI12" s="172" t="s">
        <v>58</v>
      </c>
      <c r="AJ12" s="172" t="s">
        <v>58</v>
      </c>
      <c r="AK12" s="172" t="s">
        <v>58</v>
      </c>
      <c r="AL12" s="172" t="s">
        <v>58</v>
      </c>
      <c r="AM12" s="172" t="s">
        <v>58</v>
      </c>
      <c r="AN12" s="172" t="s">
        <v>58</v>
      </c>
      <c r="AO12" s="172" t="s">
        <v>337</v>
      </c>
      <c r="AP12" s="172" t="s">
        <v>58</v>
      </c>
      <c r="AQ12" s="172" t="s">
        <v>337</v>
      </c>
      <c r="AR12" s="172" t="s">
        <v>374</v>
      </c>
      <c r="AS12" s="172" t="s">
        <v>337</v>
      </c>
      <c r="AT12" s="172" t="s">
        <v>374</v>
      </c>
      <c r="AU12" s="172" t="s">
        <v>374</v>
      </c>
      <c r="AV12" s="172" t="s">
        <v>337</v>
      </c>
      <c r="AW12" s="172" t="s">
        <v>374</v>
      </c>
      <c r="AX12" s="172" t="s">
        <v>374</v>
      </c>
      <c r="AY12" s="172" t="s">
        <v>58</v>
      </c>
      <c r="AZ12" s="172" t="s">
        <v>374</v>
      </c>
      <c r="BA12" s="172" t="s">
        <v>58</v>
      </c>
      <c r="BB12" s="172" t="s">
        <v>374</v>
      </c>
      <c r="BC12" s="172" t="s">
        <v>337</v>
      </c>
      <c r="BD12" s="172" t="s">
        <v>374</v>
      </c>
      <c r="BE12" s="172" t="s">
        <v>337</v>
      </c>
      <c r="BF12" s="172" t="s">
        <v>374</v>
      </c>
      <c r="BG12" s="172" t="s">
        <v>337</v>
      </c>
      <c r="BH12" s="173" t="s">
        <v>374</v>
      </c>
      <c r="BI12" s="172" t="s">
        <v>337</v>
      </c>
      <c r="BJ12" s="172" t="s">
        <v>337</v>
      </c>
      <c r="BK12" s="172" t="s">
        <v>337</v>
      </c>
      <c r="BL12" s="172" t="s">
        <v>374</v>
      </c>
      <c r="BM12" s="172" t="s">
        <v>374</v>
      </c>
      <c r="BN12" s="172" t="s">
        <v>58</v>
      </c>
      <c r="BO12" s="172" t="s">
        <v>374</v>
      </c>
      <c r="BP12" s="172" t="s">
        <v>337</v>
      </c>
      <c r="BQ12" s="172" t="s">
        <v>374</v>
      </c>
      <c r="BR12" s="172" t="s">
        <v>337</v>
      </c>
      <c r="BS12" s="172" t="s">
        <v>374</v>
      </c>
      <c r="BT12" s="172" t="s">
        <v>58</v>
      </c>
      <c r="BU12" s="172" t="s">
        <v>337</v>
      </c>
    </row>
    <row r="13" spans="2:73" s="78" customFormat="1" ht="16.5" x14ac:dyDescent="0.2">
      <c r="B13" s="74">
        <v>1</v>
      </c>
      <c r="C13" s="74"/>
      <c r="D13" s="72">
        <v>2</v>
      </c>
      <c r="E13" s="76"/>
      <c r="F13" s="135" t="s">
        <v>142</v>
      </c>
      <c r="G13" s="77">
        <f t="shared" si="0"/>
        <v>23</v>
      </c>
      <c r="H13" s="77">
        <f t="shared" si="1"/>
        <v>22</v>
      </c>
      <c r="I13" s="172" t="s">
        <v>337</v>
      </c>
      <c r="J13" s="172" t="s">
        <v>337</v>
      </c>
      <c r="K13" s="172" t="s">
        <v>337</v>
      </c>
      <c r="L13" s="172" t="s">
        <v>337</v>
      </c>
      <c r="M13" s="172" t="s">
        <v>374</v>
      </c>
      <c r="N13" s="172" t="s">
        <v>58</v>
      </c>
      <c r="O13" s="172" t="s">
        <v>374</v>
      </c>
      <c r="P13" s="172" t="s">
        <v>337</v>
      </c>
      <c r="Q13" s="172" t="s">
        <v>337</v>
      </c>
      <c r="R13" s="172" t="s">
        <v>337</v>
      </c>
      <c r="S13" s="172" t="s">
        <v>374</v>
      </c>
      <c r="T13" s="172" t="s">
        <v>58</v>
      </c>
      <c r="U13" s="172" t="s">
        <v>58</v>
      </c>
      <c r="V13" s="172" t="s">
        <v>374</v>
      </c>
      <c r="W13" s="172" t="s">
        <v>337</v>
      </c>
      <c r="X13" s="172" t="s">
        <v>374</v>
      </c>
      <c r="Y13" s="172" t="s">
        <v>374</v>
      </c>
      <c r="Z13" s="172" t="s">
        <v>337</v>
      </c>
      <c r="AA13" s="172" t="s">
        <v>374</v>
      </c>
      <c r="AB13" s="172" t="s">
        <v>58</v>
      </c>
      <c r="AC13" s="172" t="s">
        <v>374</v>
      </c>
      <c r="AD13" s="172" t="s">
        <v>58</v>
      </c>
      <c r="AE13" s="172" t="s">
        <v>337</v>
      </c>
      <c r="AF13" s="172" t="s">
        <v>337</v>
      </c>
      <c r="AG13" s="172" t="s">
        <v>58</v>
      </c>
      <c r="AH13" s="172" t="s">
        <v>58</v>
      </c>
      <c r="AI13" s="172" t="s">
        <v>337</v>
      </c>
      <c r="AJ13" s="172" t="s">
        <v>58</v>
      </c>
      <c r="AK13" s="172" t="s">
        <v>337</v>
      </c>
      <c r="AL13" s="172" t="s">
        <v>337</v>
      </c>
      <c r="AM13" s="172" t="s">
        <v>58</v>
      </c>
      <c r="AN13" s="172" t="s">
        <v>374</v>
      </c>
      <c r="AO13" s="172" t="s">
        <v>337</v>
      </c>
      <c r="AP13" s="172" t="s">
        <v>374</v>
      </c>
      <c r="AQ13" s="172" t="s">
        <v>337</v>
      </c>
      <c r="AR13" s="172" t="s">
        <v>374</v>
      </c>
      <c r="AS13" s="172" t="s">
        <v>337</v>
      </c>
      <c r="AT13" s="172" t="s">
        <v>374</v>
      </c>
      <c r="AU13" s="172" t="s">
        <v>374</v>
      </c>
      <c r="AV13" s="172" t="s">
        <v>58</v>
      </c>
      <c r="AW13" s="172" t="s">
        <v>374</v>
      </c>
      <c r="AX13" s="172" t="s">
        <v>374</v>
      </c>
      <c r="AY13" s="172" t="s">
        <v>374</v>
      </c>
      <c r="AZ13" s="172" t="s">
        <v>58</v>
      </c>
      <c r="BA13" s="172" t="s">
        <v>58</v>
      </c>
      <c r="BB13" s="172" t="s">
        <v>58</v>
      </c>
      <c r="BC13" s="172" t="s">
        <v>58</v>
      </c>
      <c r="BD13" s="172" t="s">
        <v>374</v>
      </c>
      <c r="BE13" s="172" t="s">
        <v>337</v>
      </c>
      <c r="BF13" s="172" t="s">
        <v>374</v>
      </c>
      <c r="BG13" s="172" t="s">
        <v>58</v>
      </c>
      <c r="BH13" s="172" t="s">
        <v>374</v>
      </c>
      <c r="BI13" s="172" t="s">
        <v>337</v>
      </c>
      <c r="BJ13" s="172" t="s">
        <v>337</v>
      </c>
      <c r="BK13" s="172" t="s">
        <v>337</v>
      </c>
      <c r="BL13" s="172" t="s">
        <v>374</v>
      </c>
      <c r="BM13" s="172" t="s">
        <v>374</v>
      </c>
      <c r="BN13" s="172" t="s">
        <v>58</v>
      </c>
      <c r="BO13" s="172" t="s">
        <v>374</v>
      </c>
      <c r="BP13" s="172" t="s">
        <v>337</v>
      </c>
      <c r="BQ13" s="172" t="s">
        <v>374</v>
      </c>
      <c r="BR13" s="172" t="s">
        <v>58</v>
      </c>
      <c r="BS13" s="172" t="s">
        <v>58</v>
      </c>
      <c r="BT13" s="172" t="s">
        <v>58</v>
      </c>
      <c r="BU13" s="172" t="s">
        <v>337</v>
      </c>
    </row>
    <row r="14" spans="2:73" ht="18" x14ac:dyDescent="0.2">
      <c r="B14" s="74"/>
      <c r="C14" s="74"/>
      <c r="D14" s="72"/>
      <c r="E14" s="36"/>
      <c r="F14" s="135" t="s">
        <v>104</v>
      </c>
      <c r="G14" s="8">
        <f t="shared" si="0"/>
        <v>26</v>
      </c>
      <c r="H14" s="8">
        <f t="shared" si="1"/>
        <v>20</v>
      </c>
      <c r="I14" s="172" t="s">
        <v>337</v>
      </c>
      <c r="J14" s="172" t="s">
        <v>337</v>
      </c>
      <c r="K14" s="172" t="s">
        <v>337</v>
      </c>
      <c r="L14" s="172" t="s">
        <v>337</v>
      </c>
      <c r="M14" s="172" t="s">
        <v>374</v>
      </c>
      <c r="N14" s="172" t="s">
        <v>58</v>
      </c>
      <c r="O14" s="172" t="s">
        <v>58</v>
      </c>
      <c r="P14" s="172" t="s">
        <v>58</v>
      </c>
      <c r="Q14" s="172" t="s">
        <v>337</v>
      </c>
      <c r="R14" s="172" t="s">
        <v>337</v>
      </c>
      <c r="S14" s="172" t="s">
        <v>374</v>
      </c>
      <c r="T14" s="172" t="s">
        <v>337</v>
      </c>
      <c r="U14" s="172" t="s">
        <v>58</v>
      </c>
      <c r="V14" s="172" t="s">
        <v>374</v>
      </c>
      <c r="W14" s="172" t="s">
        <v>337</v>
      </c>
      <c r="X14" s="172" t="s">
        <v>374</v>
      </c>
      <c r="Y14" s="172" t="s">
        <v>374</v>
      </c>
      <c r="Z14" s="172" t="s">
        <v>58</v>
      </c>
      <c r="AA14" s="172" t="s">
        <v>374</v>
      </c>
      <c r="AB14" s="172" t="s">
        <v>337</v>
      </c>
      <c r="AC14" s="172" t="s">
        <v>374</v>
      </c>
      <c r="AD14" s="173" t="s">
        <v>374</v>
      </c>
      <c r="AE14" s="173" t="s">
        <v>337</v>
      </c>
      <c r="AF14" s="173" t="s">
        <v>337</v>
      </c>
      <c r="AG14" s="173" t="s">
        <v>58</v>
      </c>
      <c r="AH14" s="172" t="s">
        <v>374</v>
      </c>
      <c r="AI14" s="173" t="s">
        <v>58</v>
      </c>
      <c r="AJ14" s="173" t="s">
        <v>58</v>
      </c>
      <c r="AK14" s="173" t="s">
        <v>58</v>
      </c>
      <c r="AL14" s="173" t="s">
        <v>58</v>
      </c>
      <c r="AM14" s="173" t="s">
        <v>58</v>
      </c>
      <c r="AN14" s="173" t="s">
        <v>58</v>
      </c>
      <c r="AO14" s="173" t="s">
        <v>58</v>
      </c>
      <c r="AP14" s="173" t="s">
        <v>58</v>
      </c>
      <c r="AQ14" s="173" t="s">
        <v>58</v>
      </c>
      <c r="AR14" s="173" t="s">
        <v>58</v>
      </c>
      <c r="AS14" s="173" t="s">
        <v>337</v>
      </c>
      <c r="AT14" s="172" t="s">
        <v>374</v>
      </c>
      <c r="AU14" s="172" t="s">
        <v>374</v>
      </c>
      <c r="AV14" s="173" t="s">
        <v>337</v>
      </c>
      <c r="AW14" s="173" t="s">
        <v>374</v>
      </c>
      <c r="AX14" s="173" t="s">
        <v>374</v>
      </c>
      <c r="AY14" s="173" t="s">
        <v>374</v>
      </c>
      <c r="AZ14" s="173" t="s">
        <v>374</v>
      </c>
      <c r="BA14" s="173" t="s">
        <v>374</v>
      </c>
      <c r="BB14" s="172" t="s">
        <v>374</v>
      </c>
      <c r="BC14" s="173" t="s">
        <v>58</v>
      </c>
      <c r="BD14" s="173" t="s">
        <v>374</v>
      </c>
      <c r="BE14" s="173" t="s">
        <v>337</v>
      </c>
      <c r="BF14" s="173" t="s">
        <v>374</v>
      </c>
      <c r="BG14" s="173" t="s">
        <v>337</v>
      </c>
      <c r="BH14" s="173" t="s">
        <v>374</v>
      </c>
      <c r="BI14" s="172" t="s">
        <v>337</v>
      </c>
      <c r="BJ14" s="172" t="s">
        <v>337</v>
      </c>
      <c r="BK14" s="173" t="s">
        <v>337</v>
      </c>
      <c r="BL14" s="173" t="s">
        <v>374</v>
      </c>
      <c r="BM14" s="172" t="s">
        <v>374</v>
      </c>
      <c r="BN14" s="173" t="s">
        <v>58</v>
      </c>
      <c r="BO14" s="172" t="s">
        <v>374</v>
      </c>
      <c r="BP14" s="173" t="s">
        <v>337</v>
      </c>
      <c r="BQ14" s="173" t="s">
        <v>374</v>
      </c>
      <c r="BR14" s="173" t="s">
        <v>337</v>
      </c>
      <c r="BS14" s="173" t="s">
        <v>374</v>
      </c>
      <c r="BT14" s="173" t="s">
        <v>374</v>
      </c>
      <c r="BU14" s="172" t="s">
        <v>584</v>
      </c>
    </row>
    <row r="15" spans="2:73" ht="18" x14ac:dyDescent="0.2">
      <c r="B15" s="74"/>
      <c r="C15" s="74">
        <v>1</v>
      </c>
      <c r="D15" s="72">
        <v>4</v>
      </c>
      <c r="E15" s="36"/>
      <c r="F15" s="135" t="s">
        <v>102</v>
      </c>
      <c r="G15" s="8">
        <f t="shared" si="0"/>
        <v>26</v>
      </c>
      <c r="H15" s="8">
        <f t="shared" si="1"/>
        <v>25</v>
      </c>
      <c r="I15" s="172" t="s">
        <v>337</v>
      </c>
      <c r="J15" s="172" t="s">
        <v>337</v>
      </c>
      <c r="K15" s="172" t="s">
        <v>337</v>
      </c>
      <c r="L15" s="172" t="s">
        <v>337</v>
      </c>
      <c r="M15" s="172" t="s">
        <v>374</v>
      </c>
      <c r="N15" s="172" t="s">
        <v>58</v>
      </c>
      <c r="O15" s="172" t="s">
        <v>374</v>
      </c>
      <c r="P15" s="172" t="s">
        <v>58</v>
      </c>
      <c r="Q15" s="172" t="s">
        <v>337</v>
      </c>
      <c r="R15" s="172" t="s">
        <v>337</v>
      </c>
      <c r="S15" s="172" t="s">
        <v>374</v>
      </c>
      <c r="T15" s="172" t="s">
        <v>58</v>
      </c>
      <c r="U15" s="172" t="s">
        <v>337</v>
      </c>
      <c r="V15" s="172" t="s">
        <v>58</v>
      </c>
      <c r="W15" s="172" t="s">
        <v>337</v>
      </c>
      <c r="X15" s="172" t="s">
        <v>374</v>
      </c>
      <c r="Y15" s="172" t="s">
        <v>58</v>
      </c>
      <c r="Z15" s="172" t="s">
        <v>58</v>
      </c>
      <c r="AA15" s="172" t="s">
        <v>58</v>
      </c>
      <c r="AB15" s="172" t="s">
        <v>337</v>
      </c>
      <c r="AC15" s="172" t="s">
        <v>58</v>
      </c>
      <c r="AD15" s="173" t="s">
        <v>374</v>
      </c>
      <c r="AE15" s="172" t="s">
        <v>337</v>
      </c>
      <c r="AF15" s="172" t="s">
        <v>337</v>
      </c>
      <c r="AG15" s="172" t="s">
        <v>337</v>
      </c>
      <c r="AH15" s="172" t="s">
        <v>374</v>
      </c>
      <c r="AI15" s="172" t="s">
        <v>337</v>
      </c>
      <c r="AJ15" s="172" t="s">
        <v>58</v>
      </c>
      <c r="AK15" s="172" t="s">
        <v>337</v>
      </c>
      <c r="AL15" s="172" t="s">
        <v>337</v>
      </c>
      <c r="AM15" s="172" t="s">
        <v>337</v>
      </c>
      <c r="AN15" s="172" t="s">
        <v>374</v>
      </c>
      <c r="AO15" s="172" t="s">
        <v>337</v>
      </c>
      <c r="AP15" s="172" t="s">
        <v>374</v>
      </c>
      <c r="AQ15" s="172" t="s">
        <v>337</v>
      </c>
      <c r="AR15" s="172" t="s">
        <v>374</v>
      </c>
      <c r="AS15" s="172" t="s">
        <v>337</v>
      </c>
      <c r="AT15" s="172" t="s">
        <v>374</v>
      </c>
      <c r="AU15" s="172" t="s">
        <v>374</v>
      </c>
      <c r="AV15" s="172" t="s">
        <v>58</v>
      </c>
      <c r="AW15" s="172" t="s">
        <v>374</v>
      </c>
      <c r="AX15" s="172" t="s">
        <v>374</v>
      </c>
      <c r="AY15" s="172" t="s">
        <v>374</v>
      </c>
      <c r="AZ15" s="172" t="s">
        <v>374</v>
      </c>
      <c r="BA15" s="172" t="s">
        <v>374</v>
      </c>
      <c r="BB15" s="172" t="s">
        <v>374</v>
      </c>
      <c r="BC15" s="172" t="s">
        <v>58</v>
      </c>
      <c r="BD15" s="172" t="s">
        <v>374</v>
      </c>
      <c r="BE15" s="172" t="s">
        <v>337</v>
      </c>
      <c r="BF15" s="172" t="s">
        <v>374</v>
      </c>
      <c r="BG15" s="172" t="s">
        <v>337</v>
      </c>
      <c r="BH15" s="172" t="s">
        <v>374</v>
      </c>
      <c r="BI15" s="172" t="s">
        <v>337</v>
      </c>
      <c r="BJ15" s="172" t="s">
        <v>337</v>
      </c>
      <c r="BK15" s="172" t="s">
        <v>58</v>
      </c>
      <c r="BL15" s="172" t="s">
        <v>374</v>
      </c>
      <c r="BM15" s="172" t="s">
        <v>374</v>
      </c>
      <c r="BN15" s="172" t="s">
        <v>58</v>
      </c>
      <c r="BO15" s="172" t="s">
        <v>374</v>
      </c>
      <c r="BP15" s="172" t="s">
        <v>337</v>
      </c>
      <c r="BQ15" s="172" t="s">
        <v>374</v>
      </c>
      <c r="BR15" s="172" t="s">
        <v>337</v>
      </c>
      <c r="BS15" s="172" t="s">
        <v>374</v>
      </c>
      <c r="BT15" s="172" t="s">
        <v>374</v>
      </c>
      <c r="BU15" s="172" t="s">
        <v>337</v>
      </c>
    </row>
    <row r="16" spans="2:73" ht="18" x14ac:dyDescent="0.2">
      <c r="B16" s="74">
        <v>2</v>
      </c>
      <c r="C16" s="74">
        <v>10</v>
      </c>
      <c r="D16" s="72">
        <v>3</v>
      </c>
      <c r="E16" s="36"/>
      <c r="F16" s="135" t="s">
        <v>348</v>
      </c>
      <c r="G16" s="8">
        <f t="shared" si="0"/>
        <v>29</v>
      </c>
      <c r="H16" s="8">
        <f t="shared" si="1"/>
        <v>29</v>
      </c>
      <c r="I16" s="172" t="s">
        <v>337</v>
      </c>
      <c r="J16" s="172" t="s">
        <v>337</v>
      </c>
      <c r="K16" s="172" t="s">
        <v>337</v>
      </c>
      <c r="L16" s="172" t="s">
        <v>58</v>
      </c>
      <c r="M16" s="172" t="s">
        <v>374</v>
      </c>
      <c r="N16" s="172" t="s">
        <v>337</v>
      </c>
      <c r="O16" s="172" t="s">
        <v>374</v>
      </c>
      <c r="P16" s="172" t="s">
        <v>337</v>
      </c>
      <c r="Q16" s="172" t="s">
        <v>58</v>
      </c>
      <c r="R16" s="172" t="s">
        <v>337</v>
      </c>
      <c r="S16" s="172" t="s">
        <v>374</v>
      </c>
      <c r="T16" s="172" t="s">
        <v>337</v>
      </c>
      <c r="U16" s="172" t="s">
        <v>337</v>
      </c>
      <c r="V16" s="172" t="s">
        <v>374</v>
      </c>
      <c r="W16" s="172" t="s">
        <v>337</v>
      </c>
      <c r="X16" s="172" t="s">
        <v>374</v>
      </c>
      <c r="Y16" s="172" t="s">
        <v>374</v>
      </c>
      <c r="Z16" s="172" t="s">
        <v>58</v>
      </c>
      <c r="AA16" s="172" t="s">
        <v>374</v>
      </c>
      <c r="AB16" s="172" t="s">
        <v>337</v>
      </c>
      <c r="AC16" s="172" t="s">
        <v>374</v>
      </c>
      <c r="AD16" s="172" t="s">
        <v>374</v>
      </c>
      <c r="AE16" s="172" t="s">
        <v>337</v>
      </c>
      <c r="AF16" s="172" t="s">
        <v>58</v>
      </c>
      <c r="AG16" s="172" t="s">
        <v>337</v>
      </c>
      <c r="AH16" s="172" t="s">
        <v>374</v>
      </c>
      <c r="AI16" s="172" t="s">
        <v>337</v>
      </c>
      <c r="AJ16" s="172" t="s">
        <v>337</v>
      </c>
      <c r="AK16" s="172" t="s">
        <v>337</v>
      </c>
      <c r="AL16" s="172" t="s">
        <v>337</v>
      </c>
      <c r="AM16" s="172" t="s">
        <v>337</v>
      </c>
      <c r="AN16" s="172" t="s">
        <v>374</v>
      </c>
      <c r="AO16" s="172" t="s">
        <v>337</v>
      </c>
      <c r="AP16" s="172" t="s">
        <v>374</v>
      </c>
      <c r="AQ16" s="172" t="s">
        <v>58</v>
      </c>
      <c r="AR16" s="172" t="s">
        <v>374</v>
      </c>
      <c r="AS16" s="172" t="s">
        <v>337</v>
      </c>
      <c r="AT16" s="172" t="s">
        <v>374</v>
      </c>
      <c r="AU16" s="172" t="s">
        <v>374</v>
      </c>
      <c r="AV16" s="172" t="s">
        <v>337</v>
      </c>
      <c r="AW16" s="172" t="s">
        <v>374</v>
      </c>
      <c r="AX16" s="172" t="s">
        <v>374</v>
      </c>
      <c r="AY16" s="172" t="s">
        <v>374</v>
      </c>
      <c r="AZ16" s="172" t="s">
        <v>374</v>
      </c>
      <c r="BA16" s="172" t="s">
        <v>374</v>
      </c>
      <c r="BB16" s="172" t="s">
        <v>374</v>
      </c>
      <c r="BC16" s="172" t="s">
        <v>337</v>
      </c>
      <c r="BD16" s="172" t="s">
        <v>374</v>
      </c>
      <c r="BE16" s="172" t="s">
        <v>337</v>
      </c>
      <c r="BF16" s="172" t="s">
        <v>374</v>
      </c>
      <c r="BG16" s="172" t="s">
        <v>337</v>
      </c>
      <c r="BH16" s="172" t="s">
        <v>374</v>
      </c>
      <c r="BI16" s="172" t="s">
        <v>337</v>
      </c>
      <c r="BJ16" s="172" t="s">
        <v>337</v>
      </c>
      <c r="BK16" s="172" t="s">
        <v>337</v>
      </c>
      <c r="BL16" s="172" t="s">
        <v>374</v>
      </c>
      <c r="BM16" s="172" t="s">
        <v>58</v>
      </c>
      <c r="BN16" s="172" t="s">
        <v>337</v>
      </c>
      <c r="BO16" s="172" t="s">
        <v>374</v>
      </c>
      <c r="BP16" s="172" t="s">
        <v>337</v>
      </c>
      <c r="BQ16" s="172" t="s">
        <v>374</v>
      </c>
      <c r="BR16" s="172" t="s">
        <v>337</v>
      </c>
      <c r="BS16" s="172" t="s">
        <v>374</v>
      </c>
      <c r="BT16" s="172" t="s">
        <v>374</v>
      </c>
      <c r="BU16" s="172" t="s">
        <v>337</v>
      </c>
    </row>
    <row r="17" spans="2:74" ht="18" x14ac:dyDescent="0.2">
      <c r="B17" s="74"/>
      <c r="C17" s="74"/>
      <c r="D17" s="72">
        <v>1</v>
      </c>
      <c r="E17" s="36"/>
      <c r="F17" s="135" t="s">
        <v>351</v>
      </c>
      <c r="G17" s="8">
        <f t="shared" si="0"/>
        <v>14</v>
      </c>
      <c r="H17" s="8">
        <f t="shared" si="1"/>
        <v>24</v>
      </c>
      <c r="I17" s="172" t="s">
        <v>337</v>
      </c>
      <c r="J17" s="172" t="s">
        <v>337</v>
      </c>
      <c r="K17" s="172" t="s">
        <v>337</v>
      </c>
      <c r="L17" s="172" t="s">
        <v>337</v>
      </c>
      <c r="M17" s="172" t="s">
        <v>374</v>
      </c>
      <c r="N17" s="172" t="s">
        <v>337</v>
      </c>
      <c r="O17" s="172" t="s">
        <v>374</v>
      </c>
      <c r="P17" s="172" t="s">
        <v>337</v>
      </c>
      <c r="Q17" s="172" t="s">
        <v>337</v>
      </c>
      <c r="R17" s="172" t="s">
        <v>337</v>
      </c>
      <c r="S17" s="172" t="s">
        <v>374</v>
      </c>
      <c r="T17" s="172" t="s">
        <v>337</v>
      </c>
      <c r="U17" s="172" t="s">
        <v>337</v>
      </c>
      <c r="V17" s="172" t="s">
        <v>374</v>
      </c>
      <c r="W17" s="172" t="s">
        <v>337</v>
      </c>
      <c r="X17" s="172" t="s">
        <v>374</v>
      </c>
      <c r="Y17" s="172" t="s">
        <v>374</v>
      </c>
      <c r="Z17" s="172" t="s">
        <v>337</v>
      </c>
      <c r="AA17" s="172" t="s">
        <v>374</v>
      </c>
      <c r="AB17" s="172" t="s">
        <v>337</v>
      </c>
      <c r="AC17" s="172" t="s">
        <v>374</v>
      </c>
      <c r="AD17" s="172" t="s">
        <v>374</v>
      </c>
      <c r="AE17" s="172" t="s">
        <v>337</v>
      </c>
      <c r="AF17" s="172" t="s">
        <v>337</v>
      </c>
      <c r="AG17" s="172" t="s">
        <v>337</v>
      </c>
      <c r="AH17" s="172" t="s">
        <v>374</v>
      </c>
      <c r="AI17" s="172" t="s">
        <v>337</v>
      </c>
      <c r="AJ17" s="172" t="s">
        <v>337</v>
      </c>
      <c r="AK17" s="172" t="s">
        <v>337</v>
      </c>
      <c r="AL17" s="172" t="s">
        <v>337</v>
      </c>
      <c r="AM17" s="172" t="s">
        <v>337</v>
      </c>
      <c r="AN17" s="172" t="s">
        <v>374</v>
      </c>
      <c r="AO17" s="172" t="s">
        <v>337</v>
      </c>
      <c r="AP17" s="172" t="s">
        <v>374</v>
      </c>
      <c r="AQ17" s="172" t="s">
        <v>337</v>
      </c>
      <c r="AR17" s="172" t="s">
        <v>374</v>
      </c>
      <c r="AS17" s="172" t="s">
        <v>337</v>
      </c>
      <c r="AT17" s="172" t="s">
        <v>374</v>
      </c>
      <c r="AU17" s="172" t="s">
        <v>58</v>
      </c>
      <c r="AV17" s="172" t="s">
        <v>58</v>
      </c>
      <c r="AW17" s="172" t="s">
        <v>58</v>
      </c>
      <c r="AX17" s="172" t="s">
        <v>58</v>
      </c>
      <c r="AY17" s="172" t="s">
        <v>58</v>
      </c>
      <c r="AZ17" s="172" t="s">
        <v>58</v>
      </c>
      <c r="BA17" s="172" t="s">
        <v>58</v>
      </c>
      <c r="BB17" s="172" t="s">
        <v>58</v>
      </c>
      <c r="BC17" s="172" t="s">
        <v>58</v>
      </c>
      <c r="BD17" s="172" t="s">
        <v>58</v>
      </c>
      <c r="BE17" s="172" t="s">
        <v>58</v>
      </c>
      <c r="BF17" s="172" t="s">
        <v>58</v>
      </c>
      <c r="BG17" s="172" t="s">
        <v>58</v>
      </c>
      <c r="BH17" s="172" t="s">
        <v>58</v>
      </c>
      <c r="BI17" s="172" t="s">
        <v>58</v>
      </c>
      <c r="BJ17" s="172" t="s">
        <v>58</v>
      </c>
      <c r="BK17" s="172" t="s">
        <v>58</v>
      </c>
      <c r="BL17" s="172" t="s">
        <v>58</v>
      </c>
      <c r="BM17" s="172" t="s">
        <v>58</v>
      </c>
      <c r="BN17" s="172" t="s">
        <v>58</v>
      </c>
      <c r="BO17" s="172" t="s">
        <v>58</v>
      </c>
      <c r="BP17" s="172" t="s">
        <v>58</v>
      </c>
      <c r="BQ17" s="172" t="s">
        <v>58</v>
      </c>
      <c r="BR17" s="172" t="s">
        <v>58</v>
      </c>
      <c r="BS17" s="172" t="s">
        <v>58</v>
      </c>
      <c r="BT17" s="172" t="s">
        <v>58</v>
      </c>
      <c r="BU17" s="172" t="s">
        <v>337</v>
      </c>
    </row>
    <row r="18" spans="2:74" ht="4.5" customHeight="1" x14ac:dyDescent="0.2">
      <c r="B18" s="74"/>
      <c r="C18" s="74"/>
      <c r="D18" s="73"/>
      <c r="E18" s="36"/>
      <c r="F18" s="136"/>
      <c r="G18" s="8"/>
      <c r="H18" s="8"/>
      <c r="I18" s="15"/>
      <c r="J18" s="15"/>
      <c r="K18" s="15"/>
      <c r="L18" s="15"/>
      <c r="M18" s="15"/>
      <c r="N18" s="15"/>
      <c r="O18" s="15"/>
      <c r="P18" s="15"/>
      <c r="Q18" s="15"/>
      <c r="R18" s="15"/>
      <c r="S18" s="15"/>
      <c r="T18" s="15"/>
      <c r="U18" s="15"/>
      <c r="V18" s="15"/>
      <c r="W18" s="15"/>
      <c r="X18" s="15"/>
      <c r="Y18" s="15"/>
      <c r="Z18" s="15"/>
      <c r="AA18" s="15"/>
      <c r="AB18" s="15"/>
      <c r="AC18" s="15"/>
      <c r="AD18" s="15"/>
      <c r="AE18" s="15"/>
      <c r="AF18" s="172"/>
      <c r="AG18" s="172"/>
      <c r="AH18" s="15"/>
      <c r="AI18" s="15"/>
      <c r="AJ18" s="15"/>
      <c r="AK18" s="15"/>
      <c r="AL18" s="15"/>
      <c r="AM18" s="15"/>
      <c r="AN18" s="15"/>
      <c r="AO18" s="15"/>
      <c r="AP18" s="15"/>
      <c r="AQ18" s="15"/>
      <c r="AR18" s="15"/>
      <c r="AS18" s="15"/>
      <c r="AT18" s="15"/>
      <c r="AU18" s="15"/>
      <c r="AV18" s="15"/>
      <c r="AW18" s="15"/>
      <c r="AX18" s="15"/>
      <c r="AY18" s="15"/>
      <c r="AZ18" s="15"/>
      <c r="BA18" s="15"/>
      <c r="BB18" s="15"/>
      <c r="BC18" s="173"/>
      <c r="BD18" s="173"/>
      <c r="BE18" s="173"/>
      <c r="BF18" s="173"/>
      <c r="BG18" s="173"/>
      <c r="BH18" s="173"/>
      <c r="BI18" s="173"/>
      <c r="BJ18" s="173"/>
      <c r="BK18" s="173"/>
      <c r="BL18" s="173"/>
      <c r="BM18" s="173"/>
      <c r="BN18" s="173"/>
      <c r="BO18" s="173"/>
      <c r="BP18" s="173"/>
      <c r="BQ18" s="173"/>
      <c r="BR18" s="173"/>
      <c r="BS18" s="173"/>
      <c r="BT18" s="173"/>
      <c r="BU18" s="173"/>
    </row>
    <row r="19" spans="2:74" ht="18" x14ac:dyDescent="0.2">
      <c r="B19" s="74">
        <v>1</v>
      </c>
      <c r="C19" s="74">
        <v>1</v>
      </c>
      <c r="D19" s="73">
        <v>3</v>
      </c>
      <c r="E19" s="36"/>
      <c r="F19" s="135" t="s">
        <v>95</v>
      </c>
      <c r="G19" s="8">
        <f t="shared" ref="G19:G28" si="2">COUNTIF(I19:BT19,"x")</f>
        <v>13</v>
      </c>
      <c r="H19" s="8">
        <f t="shared" ref="H19:H28" si="3">COUNTIF(I19:BT19,"Si")</f>
        <v>16</v>
      </c>
      <c r="I19" s="15" t="s">
        <v>337</v>
      </c>
      <c r="J19" s="15" t="s">
        <v>337</v>
      </c>
      <c r="K19" s="15" t="s">
        <v>58</v>
      </c>
      <c r="L19" s="15" t="s">
        <v>337</v>
      </c>
      <c r="M19" s="15" t="s">
        <v>374</v>
      </c>
      <c r="N19" s="15" t="s">
        <v>337</v>
      </c>
      <c r="O19" s="15" t="s">
        <v>374</v>
      </c>
      <c r="P19" s="15" t="s">
        <v>337</v>
      </c>
      <c r="Q19" s="15" t="s">
        <v>337</v>
      </c>
      <c r="R19" s="15" t="s">
        <v>337</v>
      </c>
      <c r="S19" s="15" t="s">
        <v>374</v>
      </c>
      <c r="T19" s="15" t="s">
        <v>337</v>
      </c>
      <c r="U19" s="15" t="s">
        <v>337</v>
      </c>
      <c r="V19" s="15" t="s">
        <v>374</v>
      </c>
      <c r="W19" s="15" t="s">
        <v>337</v>
      </c>
      <c r="X19" s="15" t="s">
        <v>374</v>
      </c>
      <c r="Y19" s="15" t="s">
        <v>374</v>
      </c>
      <c r="Z19" s="15" t="s">
        <v>337</v>
      </c>
      <c r="AA19" s="15" t="s">
        <v>374</v>
      </c>
      <c r="AB19" s="172" t="s">
        <v>337</v>
      </c>
      <c r="AC19" s="172" t="s">
        <v>374</v>
      </c>
      <c r="AD19" s="173" t="s">
        <v>374</v>
      </c>
      <c r="AE19" s="173" t="s">
        <v>337</v>
      </c>
      <c r="AF19" s="173" t="s">
        <v>337</v>
      </c>
      <c r="AG19" s="173" t="s">
        <v>337</v>
      </c>
      <c r="AH19" s="173" t="s">
        <v>374</v>
      </c>
      <c r="AI19" s="173" t="s">
        <v>58</v>
      </c>
      <c r="AJ19" s="173" t="s">
        <v>58</v>
      </c>
      <c r="AK19" s="173" t="s">
        <v>58</v>
      </c>
      <c r="AL19" s="173" t="s">
        <v>58</v>
      </c>
      <c r="AM19" s="173" t="s">
        <v>58</v>
      </c>
      <c r="AN19" s="173" t="s">
        <v>58</v>
      </c>
      <c r="AO19" s="173" t="s">
        <v>58</v>
      </c>
      <c r="AP19" s="173" t="s">
        <v>58</v>
      </c>
      <c r="AQ19" s="173" t="s">
        <v>58</v>
      </c>
      <c r="AR19" s="173" t="s">
        <v>58</v>
      </c>
      <c r="AS19" s="173" t="s">
        <v>58</v>
      </c>
      <c r="AT19" s="173" t="s">
        <v>58</v>
      </c>
      <c r="AU19" s="173" t="s">
        <v>58</v>
      </c>
      <c r="AV19" s="173" t="s">
        <v>58</v>
      </c>
      <c r="AW19" s="173" t="s">
        <v>58</v>
      </c>
      <c r="AX19" s="173" t="s">
        <v>58</v>
      </c>
      <c r="AY19" s="173" t="s">
        <v>58</v>
      </c>
      <c r="AZ19" s="173" t="s">
        <v>58</v>
      </c>
      <c r="BA19" s="173" t="s">
        <v>58</v>
      </c>
      <c r="BB19" s="173" t="s">
        <v>374</v>
      </c>
      <c r="BC19" s="173" t="s">
        <v>58</v>
      </c>
      <c r="BD19" s="173" t="s">
        <v>58</v>
      </c>
      <c r="BE19" s="173" t="s">
        <v>58</v>
      </c>
      <c r="BF19" s="173" t="s">
        <v>58</v>
      </c>
      <c r="BG19" s="173" t="s">
        <v>58</v>
      </c>
      <c r="BH19" s="173" t="s">
        <v>58</v>
      </c>
      <c r="BI19" s="173" t="s">
        <v>58</v>
      </c>
      <c r="BJ19" s="173" t="s">
        <v>58</v>
      </c>
      <c r="BK19" s="173" t="s">
        <v>58</v>
      </c>
      <c r="BL19" s="173" t="s">
        <v>58</v>
      </c>
      <c r="BM19" s="173" t="s">
        <v>58</v>
      </c>
      <c r="BN19" s="173" t="s">
        <v>58</v>
      </c>
      <c r="BO19" s="173" t="s">
        <v>58</v>
      </c>
      <c r="BP19" s="173" t="s">
        <v>58</v>
      </c>
      <c r="BQ19" s="173" t="s">
        <v>58</v>
      </c>
      <c r="BR19" s="173" t="s">
        <v>337</v>
      </c>
      <c r="BS19" s="173" t="s">
        <v>374</v>
      </c>
      <c r="BT19" s="173" t="s">
        <v>374</v>
      </c>
      <c r="BU19" s="172" t="s">
        <v>568</v>
      </c>
    </row>
    <row r="20" spans="2:74" ht="18" x14ac:dyDescent="0.2">
      <c r="B20" s="74">
        <v>3</v>
      </c>
      <c r="C20" s="74">
        <v>2</v>
      </c>
      <c r="D20" s="73">
        <v>3</v>
      </c>
      <c r="E20" s="36"/>
      <c r="F20" s="135" t="s">
        <v>148</v>
      </c>
      <c r="G20" s="8">
        <f t="shared" si="2"/>
        <v>27</v>
      </c>
      <c r="H20" s="43">
        <f t="shared" si="3"/>
        <v>30</v>
      </c>
      <c r="I20" s="15" t="s">
        <v>337</v>
      </c>
      <c r="J20" s="15" t="s">
        <v>58</v>
      </c>
      <c r="K20" s="15" t="s">
        <v>337</v>
      </c>
      <c r="L20" s="15" t="s">
        <v>337</v>
      </c>
      <c r="M20" s="15" t="s">
        <v>374</v>
      </c>
      <c r="N20" s="15" t="s">
        <v>337</v>
      </c>
      <c r="O20" s="15" t="s">
        <v>374</v>
      </c>
      <c r="P20" s="15" t="s">
        <v>337</v>
      </c>
      <c r="Q20" s="15" t="s">
        <v>337</v>
      </c>
      <c r="R20" s="15" t="s">
        <v>337</v>
      </c>
      <c r="S20" s="15" t="s">
        <v>374</v>
      </c>
      <c r="T20" s="15" t="s">
        <v>337</v>
      </c>
      <c r="U20" s="15" t="s">
        <v>337</v>
      </c>
      <c r="V20" s="15" t="s">
        <v>58</v>
      </c>
      <c r="W20" s="15" t="s">
        <v>337</v>
      </c>
      <c r="X20" s="15" t="s">
        <v>374</v>
      </c>
      <c r="Y20" s="15" t="s">
        <v>58</v>
      </c>
      <c r="Z20" s="15" t="s">
        <v>58</v>
      </c>
      <c r="AA20" s="15" t="s">
        <v>374</v>
      </c>
      <c r="AB20" s="172" t="s">
        <v>337</v>
      </c>
      <c r="AC20" s="172" t="s">
        <v>374</v>
      </c>
      <c r="AD20" s="173" t="s">
        <v>374</v>
      </c>
      <c r="AE20" s="173" t="s">
        <v>337</v>
      </c>
      <c r="AF20" s="173" t="s">
        <v>337</v>
      </c>
      <c r="AG20" s="173" t="s">
        <v>337</v>
      </c>
      <c r="AH20" s="173" t="s">
        <v>374</v>
      </c>
      <c r="AI20" s="173" t="s">
        <v>337</v>
      </c>
      <c r="AJ20" s="173" t="s">
        <v>337</v>
      </c>
      <c r="AK20" s="173" t="s">
        <v>58</v>
      </c>
      <c r="AL20" s="173" t="s">
        <v>337</v>
      </c>
      <c r="AM20" s="173" t="s">
        <v>337</v>
      </c>
      <c r="AN20" s="173" t="s">
        <v>374</v>
      </c>
      <c r="AO20" s="173" t="s">
        <v>337</v>
      </c>
      <c r="AP20" s="173" t="s">
        <v>58</v>
      </c>
      <c r="AQ20" s="173" t="s">
        <v>337</v>
      </c>
      <c r="AR20" s="173" t="s">
        <v>374</v>
      </c>
      <c r="AS20" s="173" t="s">
        <v>337</v>
      </c>
      <c r="AT20" s="173" t="s">
        <v>374</v>
      </c>
      <c r="AU20" s="173" t="s">
        <v>374</v>
      </c>
      <c r="AV20" s="173" t="s">
        <v>337</v>
      </c>
      <c r="AW20" s="173" t="s">
        <v>374</v>
      </c>
      <c r="AX20" s="173" t="s">
        <v>374</v>
      </c>
      <c r="AY20" s="173" t="s">
        <v>374</v>
      </c>
      <c r="AZ20" s="173" t="s">
        <v>374</v>
      </c>
      <c r="BA20" s="173" t="s">
        <v>374</v>
      </c>
      <c r="BB20" s="173" t="s">
        <v>374</v>
      </c>
      <c r="BC20" s="173" t="s">
        <v>337</v>
      </c>
      <c r="BD20" s="173" t="s">
        <v>374</v>
      </c>
      <c r="BE20" s="173" t="s">
        <v>337</v>
      </c>
      <c r="BF20" s="173" t="s">
        <v>374</v>
      </c>
      <c r="BG20" s="173" t="s">
        <v>337</v>
      </c>
      <c r="BH20" s="173" t="s">
        <v>374</v>
      </c>
      <c r="BI20" s="172" t="s">
        <v>337</v>
      </c>
      <c r="BJ20" s="172" t="s">
        <v>337</v>
      </c>
      <c r="BK20" s="173" t="s">
        <v>337</v>
      </c>
      <c r="BL20" s="173" t="s">
        <v>374</v>
      </c>
      <c r="BM20" s="172" t="s">
        <v>374</v>
      </c>
      <c r="BN20" s="173" t="s">
        <v>337</v>
      </c>
      <c r="BO20" s="173" t="s">
        <v>374</v>
      </c>
      <c r="BP20" s="173" t="s">
        <v>337</v>
      </c>
      <c r="BQ20" s="173" t="s">
        <v>374</v>
      </c>
      <c r="BR20" s="173" t="s">
        <v>58</v>
      </c>
      <c r="BS20" s="173" t="s">
        <v>374</v>
      </c>
      <c r="BT20" s="173" t="s">
        <v>374</v>
      </c>
      <c r="BU20" s="172" t="s">
        <v>337</v>
      </c>
    </row>
    <row r="21" spans="2:74" ht="18" x14ac:dyDescent="0.2">
      <c r="B21" s="74">
        <v>1</v>
      </c>
      <c r="C21" s="74">
        <v>1</v>
      </c>
      <c r="D21" s="73">
        <v>3</v>
      </c>
      <c r="E21" s="36"/>
      <c r="F21" s="135" t="s">
        <v>144</v>
      </c>
      <c r="G21" s="8">
        <f t="shared" si="2"/>
        <v>20</v>
      </c>
      <c r="H21" s="8">
        <f t="shared" si="3"/>
        <v>27</v>
      </c>
      <c r="I21" s="15" t="s">
        <v>337</v>
      </c>
      <c r="J21" s="15" t="s">
        <v>337</v>
      </c>
      <c r="K21" s="15" t="s">
        <v>337</v>
      </c>
      <c r="L21" s="15" t="s">
        <v>58</v>
      </c>
      <c r="M21" s="15" t="s">
        <v>374</v>
      </c>
      <c r="N21" s="15" t="s">
        <v>337</v>
      </c>
      <c r="O21" s="15" t="s">
        <v>374</v>
      </c>
      <c r="P21" s="15" t="s">
        <v>58</v>
      </c>
      <c r="Q21" s="15" t="s">
        <v>58</v>
      </c>
      <c r="R21" s="15" t="s">
        <v>58</v>
      </c>
      <c r="S21" s="15" t="s">
        <v>58</v>
      </c>
      <c r="T21" s="15" t="s">
        <v>337</v>
      </c>
      <c r="U21" s="15" t="s">
        <v>337</v>
      </c>
      <c r="V21" s="15" t="s">
        <v>374</v>
      </c>
      <c r="W21" s="15" t="s">
        <v>337</v>
      </c>
      <c r="X21" s="15" t="s">
        <v>374</v>
      </c>
      <c r="Y21" s="15" t="s">
        <v>58</v>
      </c>
      <c r="Z21" s="15" t="s">
        <v>337</v>
      </c>
      <c r="AA21" s="15" t="s">
        <v>374</v>
      </c>
      <c r="AB21" s="172" t="s">
        <v>337</v>
      </c>
      <c r="AC21" s="172" t="s">
        <v>374</v>
      </c>
      <c r="AD21" s="173" t="s">
        <v>58</v>
      </c>
      <c r="AE21" s="173" t="s">
        <v>337</v>
      </c>
      <c r="AF21" s="173" t="s">
        <v>337</v>
      </c>
      <c r="AG21" s="173" t="s">
        <v>337</v>
      </c>
      <c r="AH21" s="173" t="s">
        <v>374</v>
      </c>
      <c r="AI21" s="173" t="s">
        <v>337</v>
      </c>
      <c r="AJ21" s="173" t="s">
        <v>337</v>
      </c>
      <c r="AK21" s="173" t="s">
        <v>337</v>
      </c>
      <c r="AL21" s="173" t="s">
        <v>337</v>
      </c>
      <c r="AM21" s="173" t="s">
        <v>337</v>
      </c>
      <c r="AN21" s="173" t="s">
        <v>374</v>
      </c>
      <c r="AO21" s="173" t="s">
        <v>337</v>
      </c>
      <c r="AP21" s="173" t="s">
        <v>374</v>
      </c>
      <c r="AQ21" s="173" t="s">
        <v>337</v>
      </c>
      <c r="AR21" s="173" t="s">
        <v>374</v>
      </c>
      <c r="AS21" s="173" t="s">
        <v>58</v>
      </c>
      <c r="AT21" s="173" t="s">
        <v>58</v>
      </c>
      <c r="AU21" s="173" t="s">
        <v>58</v>
      </c>
      <c r="AV21" s="173" t="s">
        <v>58</v>
      </c>
      <c r="AW21" s="173" t="s">
        <v>58</v>
      </c>
      <c r="AX21" s="173" t="s">
        <v>58</v>
      </c>
      <c r="AY21" s="173" t="s">
        <v>58</v>
      </c>
      <c r="AZ21" s="173" t="s">
        <v>58</v>
      </c>
      <c r="BA21" s="173" t="s">
        <v>374</v>
      </c>
      <c r="BB21" s="173" t="s">
        <v>374</v>
      </c>
      <c r="BC21" s="173" t="s">
        <v>337</v>
      </c>
      <c r="BD21" s="173" t="s">
        <v>374</v>
      </c>
      <c r="BE21" s="173" t="s">
        <v>337</v>
      </c>
      <c r="BF21" s="173" t="s">
        <v>374</v>
      </c>
      <c r="BG21" s="173" t="s">
        <v>337</v>
      </c>
      <c r="BH21" s="173" t="s">
        <v>58</v>
      </c>
      <c r="BI21" s="172" t="s">
        <v>337</v>
      </c>
      <c r="BJ21" s="172" t="s">
        <v>337</v>
      </c>
      <c r="BK21" s="173" t="s">
        <v>337</v>
      </c>
      <c r="BL21" s="173" t="s">
        <v>374</v>
      </c>
      <c r="BM21" s="172" t="s">
        <v>374</v>
      </c>
      <c r="BN21" s="173" t="s">
        <v>58</v>
      </c>
      <c r="BO21" s="173" t="s">
        <v>374</v>
      </c>
      <c r="BP21" s="173" t="s">
        <v>337</v>
      </c>
      <c r="BQ21" s="173" t="s">
        <v>374</v>
      </c>
      <c r="BR21" s="173" t="s">
        <v>337</v>
      </c>
      <c r="BS21" s="173" t="s">
        <v>374</v>
      </c>
      <c r="BT21" s="173" t="s">
        <v>374</v>
      </c>
      <c r="BU21" s="172" t="s">
        <v>337</v>
      </c>
    </row>
    <row r="22" spans="2:74" ht="18" x14ac:dyDescent="0.2">
      <c r="B22" s="74"/>
      <c r="C22" s="74">
        <v>3</v>
      </c>
      <c r="D22" s="73"/>
      <c r="E22" s="36"/>
      <c r="F22" s="135" t="s">
        <v>180</v>
      </c>
      <c r="G22" s="8">
        <f t="shared" si="2"/>
        <v>22</v>
      </c>
      <c r="H22" s="8">
        <f t="shared" si="3"/>
        <v>24</v>
      </c>
      <c r="I22" s="15" t="s">
        <v>337</v>
      </c>
      <c r="J22" s="15" t="s">
        <v>337</v>
      </c>
      <c r="K22" s="15" t="s">
        <v>58</v>
      </c>
      <c r="L22" s="15" t="s">
        <v>337</v>
      </c>
      <c r="M22" s="15" t="s">
        <v>374</v>
      </c>
      <c r="N22" s="15" t="s">
        <v>337</v>
      </c>
      <c r="O22" s="15" t="s">
        <v>374</v>
      </c>
      <c r="P22" s="15" t="s">
        <v>337</v>
      </c>
      <c r="Q22" s="15" t="s">
        <v>337</v>
      </c>
      <c r="R22" s="15" t="s">
        <v>337</v>
      </c>
      <c r="S22" s="15" t="s">
        <v>374</v>
      </c>
      <c r="T22" s="15" t="s">
        <v>337</v>
      </c>
      <c r="U22" s="15" t="s">
        <v>337</v>
      </c>
      <c r="V22" s="15" t="s">
        <v>374</v>
      </c>
      <c r="W22" s="15" t="s">
        <v>337</v>
      </c>
      <c r="X22" s="15" t="s">
        <v>374</v>
      </c>
      <c r="Y22" s="15" t="s">
        <v>58</v>
      </c>
      <c r="Z22" s="15" t="s">
        <v>58</v>
      </c>
      <c r="AA22" s="15" t="s">
        <v>58</v>
      </c>
      <c r="AB22" s="173" t="s">
        <v>58</v>
      </c>
      <c r="AC22" s="173" t="s">
        <v>58</v>
      </c>
      <c r="AD22" s="173" t="s">
        <v>58</v>
      </c>
      <c r="AE22" s="173" t="s">
        <v>58</v>
      </c>
      <c r="AF22" s="172" t="s">
        <v>58</v>
      </c>
      <c r="AG22" s="173" t="s">
        <v>58</v>
      </c>
      <c r="AH22" s="173" t="s">
        <v>58</v>
      </c>
      <c r="AI22" s="173" t="s">
        <v>337</v>
      </c>
      <c r="AJ22" s="173" t="s">
        <v>337</v>
      </c>
      <c r="AK22" s="173" t="s">
        <v>58</v>
      </c>
      <c r="AL22" s="173" t="s">
        <v>337</v>
      </c>
      <c r="AM22" s="173" t="s">
        <v>337</v>
      </c>
      <c r="AN22" s="173" t="s">
        <v>58</v>
      </c>
      <c r="AO22" s="173" t="s">
        <v>337</v>
      </c>
      <c r="AP22" s="173" t="s">
        <v>374</v>
      </c>
      <c r="AQ22" s="173" t="s">
        <v>337</v>
      </c>
      <c r="AR22" s="173" t="s">
        <v>374</v>
      </c>
      <c r="AS22" s="173" t="s">
        <v>337</v>
      </c>
      <c r="AT22" s="173" t="s">
        <v>374</v>
      </c>
      <c r="AU22" s="173" t="s">
        <v>58</v>
      </c>
      <c r="AV22" s="173" t="s">
        <v>337</v>
      </c>
      <c r="AW22" s="173" t="s">
        <v>374</v>
      </c>
      <c r="AX22" s="173" t="s">
        <v>374</v>
      </c>
      <c r="AY22" s="173" t="s">
        <v>374</v>
      </c>
      <c r="AZ22" s="173" t="s">
        <v>374</v>
      </c>
      <c r="BA22" s="173" t="s">
        <v>374</v>
      </c>
      <c r="BB22" s="173" t="s">
        <v>58</v>
      </c>
      <c r="BC22" s="173" t="s">
        <v>337</v>
      </c>
      <c r="BD22" s="173" t="s">
        <v>374</v>
      </c>
      <c r="BE22" s="173" t="s">
        <v>337</v>
      </c>
      <c r="BF22" s="173" t="s">
        <v>374</v>
      </c>
      <c r="BG22" s="173" t="s">
        <v>337</v>
      </c>
      <c r="BH22" s="173" t="s">
        <v>374</v>
      </c>
      <c r="BI22" s="172" t="s">
        <v>337</v>
      </c>
      <c r="BJ22" s="172" t="s">
        <v>337</v>
      </c>
      <c r="BK22" s="173" t="s">
        <v>337</v>
      </c>
      <c r="BL22" s="173" t="s">
        <v>374</v>
      </c>
      <c r="BM22" s="172" t="s">
        <v>374</v>
      </c>
      <c r="BN22" s="173" t="s">
        <v>58</v>
      </c>
      <c r="BO22" s="173" t="s">
        <v>374</v>
      </c>
      <c r="BP22" s="173" t="s">
        <v>58</v>
      </c>
      <c r="BQ22" s="173" t="s">
        <v>374</v>
      </c>
      <c r="BR22" s="173" t="s">
        <v>58</v>
      </c>
      <c r="BS22" s="173" t="s">
        <v>374</v>
      </c>
      <c r="BT22" s="173" t="s">
        <v>374</v>
      </c>
      <c r="BU22" s="172" t="s">
        <v>337</v>
      </c>
    </row>
    <row r="23" spans="2:74" ht="18" x14ac:dyDescent="0.2">
      <c r="B23" s="74"/>
      <c r="C23" s="74"/>
      <c r="D23" s="73"/>
      <c r="E23" s="36"/>
      <c r="F23" s="135" t="s">
        <v>43</v>
      </c>
      <c r="G23" s="8">
        <f t="shared" si="2"/>
        <v>15</v>
      </c>
      <c r="H23" s="8">
        <f t="shared" si="3"/>
        <v>8</v>
      </c>
      <c r="I23" s="15" t="s">
        <v>58</v>
      </c>
      <c r="J23" s="15" t="s">
        <v>58</v>
      </c>
      <c r="K23" s="15" t="s">
        <v>337</v>
      </c>
      <c r="L23" s="15" t="s">
        <v>337</v>
      </c>
      <c r="M23" s="15" t="s">
        <v>374</v>
      </c>
      <c r="N23" s="15" t="s">
        <v>58</v>
      </c>
      <c r="O23" s="15" t="s">
        <v>374</v>
      </c>
      <c r="P23" s="15" t="s">
        <v>58</v>
      </c>
      <c r="Q23" s="15" t="s">
        <v>58</v>
      </c>
      <c r="R23" s="15" t="s">
        <v>58</v>
      </c>
      <c r="S23" s="15" t="s">
        <v>58</v>
      </c>
      <c r="T23" s="15" t="s">
        <v>58</v>
      </c>
      <c r="U23" s="15" t="s">
        <v>58</v>
      </c>
      <c r="V23" s="15" t="s">
        <v>58</v>
      </c>
      <c r="W23" s="15" t="s">
        <v>337</v>
      </c>
      <c r="X23" s="15" t="s">
        <v>374</v>
      </c>
      <c r="Y23" s="15" t="s">
        <v>58</v>
      </c>
      <c r="Z23" s="15" t="s">
        <v>337</v>
      </c>
      <c r="AA23" s="15" t="s">
        <v>58</v>
      </c>
      <c r="AB23" s="173" t="s">
        <v>58</v>
      </c>
      <c r="AC23" s="173" t="s">
        <v>58</v>
      </c>
      <c r="AD23" s="173" t="s">
        <v>374</v>
      </c>
      <c r="AE23" s="173" t="s">
        <v>337</v>
      </c>
      <c r="AF23" s="173" t="s">
        <v>337</v>
      </c>
      <c r="AG23" s="173" t="s">
        <v>58</v>
      </c>
      <c r="AH23" s="173" t="s">
        <v>374</v>
      </c>
      <c r="AI23" s="173" t="s">
        <v>58</v>
      </c>
      <c r="AJ23" s="173" t="s">
        <v>58</v>
      </c>
      <c r="AK23" s="173" t="s">
        <v>58</v>
      </c>
      <c r="AL23" s="173" t="s">
        <v>58</v>
      </c>
      <c r="AM23" s="173" t="s">
        <v>58</v>
      </c>
      <c r="AN23" s="173" t="s">
        <v>374</v>
      </c>
      <c r="AO23" s="173" t="s">
        <v>58</v>
      </c>
      <c r="AP23" s="173" t="s">
        <v>58</v>
      </c>
      <c r="AQ23" s="173" t="s">
        <v>58</v>
      </c>
      <c r="AR23" s="173" t="s">
        <v>58</v>
      </c>
      <c r="AS23" s="173" t="s">
        <v>58</v>
      </c>
      <c r="AT23" s="173" t="s">
        <v>58</v>
      </c>
      <c r="AU23" s="173" t="s">
        <v>58</v>
      </c>
      <c r="AV23" s="173" t="s">
        <v>58</v>
      </c>
      <c r="AW23" s="173" t="s">
        <v>58</v>
      </c>
      <c r="AX23" s="173" t="s">
        <v>58</v>
      </c>
      <c r="AY23" s="173" t="s">
        <v>374</v>
      </c>
      <c r="AZ23" s="173" t="s">
        <v>58</v>
      </c>
      <c r="BA23" s="173" t="s">
        <v>58</v>
      </c>
      <c r="BB23" s="173" t="s">
        <v>58</v>
      </c>
      <c r="BC23" s="173" t="s">
        <v>58</v>
      </c>
      <c r="BD23" s="173" t="s">
        <v>374</v>
      </c>
      <c r="BE23" s="173" t="s">
        <v>58</v>
      </c>
      <c r="BF23" s="173" t="s">
        <v>374</v>
      </c>
      <c r="BG23" s="173" t="s">
        <v>58</v>
      </c>
      <c r="BH23" s="173" t="s">
        <v>374</v>
      </c>
      <c r="BI23" s="173" t="s">
        <v>58</v>
      </c>
      <c r="BJ23" s="173" t="s">
        <v>58</v>
      </c>
      <c r="BK23" s="173" t="s">
        <v>58</v>
      </c>
      <c r="BL23" s="173" t="s">
        <v>58</v>
      </c>
      <c r="BM23" s="172" t="s">
        <v>374</v>
      </c>
      <c r="BN23" s="173" t="s">
        <v>337</v>
      </c>
      <c r="BO23" s="173" t="s">
        <v>374</v>
      </c>
      <c r="BP23" s="173" t="s">
        <v>337</v>
      </c>
      <c r="BQ23" s="173" t="s">
        <v>374</v>
      </c>
      <c r="BR23" s="173" t="s">
        <v>58</v>
      </c>
      <c r="BS23" s="173" t="s">
        <v>374</v>
      </c>
      <c r="BT23" s="173" t="s">
        <v>374</v>
      </c>
      <c r="BU23" s="172" t="s">
        <v>337</v>
      </c>
    </row>
    <row r="24" spans="2:74" ht="18" x14ac:dyDescent="0.2">
      <c r="B24" s="74">
        <v>1</v>
      </c>
      <c r="C24" s="74">
        <v>1</v>
      </c>
      <c r="D24" s="73">
        <v>1</v>
      </c>
      <c r="E24" s="36"/>
      <c r="F24" s="135" t="s">
        <v>181</v>
      </c>
      <c r="G24" s="8">
        <f t="shared" si="2"/>
        <v>14</v>
      </c>
      <c r="H24" s="8">
        <f t="shared" si="3"/>
        <v>20</v>
      </c>
      <c r="I24" s="15" t="s">
        <v>58</v>
      </c>
      <c r="J24" s="15" t="s">
        <v>337</v>
      </c>
      <c r="K24" s="15" t="s">
        <v>337</v>
      </c>
      <c r="L24" s="15" t="s">
        <v>337</v>
      </c>
      <c r="M24" s="15" t="s">
        <v>58</v>
      </c>
      <c r="N24" s="15" t="s">
        <v>337</v>
      </c>
      <c r="O24" s="15" t="s">
        <v>58</v>
      </c>
      <c r="P24" s="15" t="s">
        <v>58</v>
      </c>
      <c r="Q24" s="15" t="s">
        <v>337</v>
      </c>
      <c r="R24" s="15" t="s">
        <v>337</v>
      </c>
      <c r="S24" s="15" t="s">
        <v>58</v>
      </c>
      <c r="T24" s="15" t="s">
        <v>337</v>
      </c>
      <c r="U24" s="15" t="s">
        <v>337</v>
      </c>
      <c r="V24" s="15" t="s">
        <v>374</v>
      </c>
      <c r="W24" s="15" t="s">
        <v>58</v>
      </c>
      <c r="X24" s="15" t="s">
        <v>58</v>
      </c>
      <c r="Y24" s="15" t="s">
        <v>374</v>
      </c>
      <c r="Z24" s="15" t="s">
        <v>337</v>
      </c>
      <c r="AA24" s="173" t="s">
        <v>58</v>
      </c>
      <c r="AB24" s="172" t="s">
        <v>337</v>
      </c>
      <c r="AC24" s="173" t="s">
        <v>58</v>
      </c>
      <c r="AD24" s="173" t="s">
        <v>58</v>
      </c>
      <c r="AE24" s="173" t="s">
        <v>58</v>
      </c>
      <c r="AF24" s="173" t="s">
        <v>337</v>
      </c>
      <c r="AG24" s="173" t="s">
        <v>337</v>
      </c>
      <c r="AH24" s="173" t="s">
        <v>58</v>
      </c>
      <c r="AI24" s="173" t="s">
        <v>58</v>
      </c>
      <c r="AJ24" s="173" t="s">
        <v>337</v>
      </c>
      <c r="AK24" s="173" t="s">
        <v>58</v>
      </c>
      <c r="AL24" s="173" t="s">
        <v>58</v>
      </c>
      <c r="AM24" s="173" t="s">
        <v>58</v>
      </c>
      <c r="AN24" s="173" t="s">
        <v>58</v>
      </c>
      <c r="AO24" s="173" t="s">
        <v>58</v>
      </c>
      <c r="AP24" s="173" t="s">
        <v>374</v>
      </c>
      <c r="AQ24" s="173" t="s">
        <v>58</v>
      </c>
      <c r="AR24" s="173" t="s">
        <v>374</v>
      </c>
      <c r="AS24" s="173" t="s">
        <v>337</v>
      </c>
      <c r="AT24" s="173" t="s">
        <v>374</v>
      </c>
      <c r="AU24" s="173" t="s">
        <v>374</v>
      </c>
      <c r="AV24" s="173" t="s">
        <v>337</v>
      </c>
      <c r="AW24" s="173" t="s">
        <v>374</v>
      </c>
      <c r="AX24" s="173" t="s">
        <v>58</v>
      </c>
      <c r="AY24" s="173" t="s">
        <v>58</v>
      </c>
      <c r="AZ24" s="173" t="s">
        <v>374</v>
      </c>
      <c r="BA24" s="173" t="s">
        <v>374</v>
      </c>
      <c r="BB24" s="173" t="s">
        <v>374</v>
      </c>
      <c r="BC24" s="173" t="s">
        <v>58</v>
      </c>
      <c r="BD24" s="173" t="s">
        <v>58</v>
      </c>
      <c r="BE24" s="173" t="s">
        <v>58</v>
      </c>
      <c r="BF24" s="173" t="s">
        <v>374</v>
      </c>
      <c r="BG24" s="173" t="s">
        <v>337</v>
      </c>
      <c r="BH24" s="173" t="s">
        <v>374</v>
      </c>
      <c r="BI24" s="173" t="s">
        <v>58</v>
      </c>
      <c r="BJ24" s="173" t="s">
        <v>337</v>
      </c>
      <c r="BK24" s="173" t="s">
        <v>337</v>
      </c>
      <c r="BL24" s="173" t="s">
        <v>58</v>
      </c>
      <c r="BM24" s="173" t="s">
        <v>58</v>
      </c>
      <c r="BN24" s="173" t="s">
        <v>58</v>
      </c>
      <c r="BO24" s="173" t="s">
        <v>58</v>
      </c>
      <c r="BP24" s="173" t="s">
        <v>337</v>
      </c>
      <c r="BQ24" s="173" t="s">
        <v>374</v>
      </c>
      <c r="BR24" s="173" t="s">
        <v>337</v>
      </c>
      <c r="BS24" s="173" t="s">
        <v>58</v>
      </c>
      <c r="BT24" s="173" t="s">
        <v>374</v>
      </c>
      <c r="BU24" s="172" t="s">
        <v>337</v>
      </c>
    </row>
    <row r="25" spans="2:74" ht="18" x14ac:dyDescent="0.2">
      <c r="B25" s="74">
        <v>2</v>
      </c>
      <c r="C25" s="74">
        <v>1</v>
      </c>
      <c r="D25" s="73">
        <v>7</v>
      </c>
      <c r="E25" s="36"/>
      <c r="F25" s="135" t="s">
        <v>234</v>
      </c>
      <c r="G25" s="8">
        <f t="shared" si="2"/>
        <v>27</v>
      </c>
      <c r="H25" s="8">
        <f t="shared" si="3"/>
        <v>26</v>
      </c>
      <c r="I25" s="15" t="s">
        <v>337</v>
      </c>
      <c r="J25" s="15" t="s">
        <v>337</v>
      </c>
      <c r="K25" s="15" t="s">
        <v>337</v>
      </c>
      <c r="L25" s="15" t="s">
        <v>58</v>
      </c>
      <c r="M25" s="15" t="s">
        <v>374</v>
      </c>
      <c r="N25" s="15" t="s">
        <v>337</v>
      </c>
      <c r="O25" s="15" t="s">
        <v>374</v>
      </c>
      <c r="P25" s="15" t="s">
        <v>337</v>
      </c>
      <c r="Q25" s="15" t="s">
        <v>337</v>
      </c>
      <c r="R25" s="15" t="s">
        <v>337</v>
      </c>
      <c r="S25" s="15" t="s">
        <v>374</v>
      </c>
      <c r="T25" s="15" t="s">
        <v>58</v>
      </c>
      <c r="U25" s="15" t="s">
        <v>337</v>
      </c>
      <c r="V25" s="15" t="s">
        <v>374</v>
      </c>
      <c r="W25" s="15" t="s">
        <v>337</v>
      </c>
      <c r="X25" s="15" t="s">
        <v>374</v>
      </c>
      <c r="Y25" s="15" t="s">
        <v>374</v>
      </c>
      <c r="Z25" s="15" t="s">
        <v>58</v>
      </c>
      <c r="AA25" s="15" t="s">
        <v>374</v>
      </c>
      <c r="AB25" s="173" t="s">
        <v>58</v>
      </c>
      <c r="AC25" s="172" t="s">
        <v>374</v>
      </c>
      <c r="AD25" s="173" t="s">
        <v>374</v>
      </c>
      <c r="AE25" s="173" t="s">
        <v>337</v>
      </c>
      <c r="AF25" s="173" t="s">
        <v>337</v>
      </c>
      <c r="AG25" s="173" t="s">
        <v>58</v>
      </c>
      <c r="AH25" s="173" t="s">
        <v>58</v>
      </c>
      <c r="AI25" s="173" t="s">
        <v>337</v>
      </c>
      <c r="AJ25" s="173" t="s">
        <v>337</v>
      </c>
      <c r="AK25" s="173" t="s">
        <v>58</v>
      </c>
      <c r="AL25" s="173" t="s">
        <v>337</v>
      </c>
      <c r="AM25" s="173" t="s">
        <v>337</v>
      </c>
      <c r="AN25" s="173" t="s">
        <v>374</v>
      </c>
      <c r="AO25" s="173" t="s">
        <v>337</v>
      </c>
      <c r="AP25" s="173" t="s">
        <v>374</v>
      </c>
      <c r="AQ25" s="173" t="s">
        <v>337</v>
      </c>
      <c r="AR25" s="173" t="s">
        <v>374</v>
      </c>
      <c r="AS25" s="173" t="s">
        <v>337</v>
      </c>
      <c r="AT25" s="173" t="s">
        <v>374</v>
      </c>
      <c r="AU25" s="173" t="s">
        <v>374</v>
      </c>
      <c r="AV25" s="173" t="s">
        <v>337</v>
      </c>
      <c r="AW25" s="173" t="s">
        <v>374</v>
      </c>
      <c r="AX25" s="173" t="s">
        <v>374</v>
      </c>
      <c r="AY25" s="173" t="s">
        <v>374</v>
      </c>
      <c r="AZ25" s="173" t="s">
        <v>374</v>
      </c>
      <c r="BA25" s="173" t="s">
        <v>374</v>
      </c>
      <c r="BB25" s="173" t="s">
        <v>374</v>
      </c>
      <c r="BC25" s="173" t="s">
        <v>58</v>
      </c>
      <c r="BD25" s="173" t="s">
        <v>58</v>
      </c>
      <c r="BE25" s="173" t="s">
        <v>58</v>
      </c>
      <c r="BF25" s="173" t="s">
        <v>58</v>
      </c>
      <c r="BG25" s="173" t="s">
        <v>337</v>
      </c>
      <c r="BH25" s="173" t="s">
        <v>374</v>
      </c>
      <c r="BI25" s="172" t="s">
        <v>337</v>
      </c>
      <c r="BJ25" s="172" t="s">
        <v>337</v>
      </c>
      <c r="BK25" s="173" t="s">
        <v>337</v>
      </c>
      <c r="BL25" s="173" t="s">
        <v>374</v>
      </c>
      <c r="BM25" s="172" t="s">
        <v>374</v>
      </c>
      <c r="BN25" s="173" t="s">
        <v>337</v>
      </c>
      <c r="BO25" s="173" t="s">
        <v>374</v>
      </c>
      <c r="BP25" s="173" t="s">
        <v>337</v>
      </c>
      <c r="BQ25" s="173" t="s">
        <v>374</v>
      </c>
      <c r="BR25" s="173" t="s">
        <v>337</v>
      </c>
      <c r="BS25" s="173" t="s">
        <v>374</v>
      </c>
      <c r="BT25" s="173" t="s">
        <v>374</v>
      </c>
      <c r="BU25" s="172" t="s">
        <v>337</v>
      </c>
    </row>
    <row r="26" spans="2:74" ht="18" customHeight="1" x14ac:dyDescent="0.2">
      <c r="B26" s="74">
        <v>2</v>
      </c>
      <c r="C26" s="74">
        <v>1</v>
      </c>
      <c r="D26" s="73">
        <v>1</v>
      </c>
      <c r="E26" s="36"/>
      <c r="F26" s="135" t="s">
        <v>120</v>
      </c>
      <c r="G26" s="8">
        <f t="shared" si="2"/>
        <v>4</v>
      </c>
      <c r="H26" s="8">
        <f t="shared" si="3"/>
        <v>4</v>
      </c>
      <c r="I26" s="15" t="s">
        <v>58</v>
      </c>
      <c r="J26" s="15" t="s">
        <v>58</v>
      </c>
      <c r="K26" s="15" t="s">
        <v>58</v>
      </c>
      <c r="L26" s="15" t="s">
        <v>58</v>
      </c>
      <c r="M26" s="15" t="s">
        <v>58</v>
      </c>
      <c r="N26" s="15" t="s">
        <v>58</v>
      </c>
      <c r="O26" s="15" t="s">
        <v>58</v>
      </c>
      <c r="P26" s="15" t="s">
        <v>58</v>
      </c>
      <c r="Q26" s="15" t="s">
        <v>58</v>
      </c>
      <c r="R26" s="15" t="s">
        <v>58</v>
      </c>
      <c r="S26" s="15" t="s">
        <v>58</v>
      </c>
      <c r="T26" s="15" t="s">
        <v>58</v>
      </c>
      <c r="U26" s="15" t="s">
        <v>58</v>
      </c>
      <c r="V26" s="15" t="s">
        <v>58</v>
      </c>
      <c r="W26" s="15" t="s">
        <v>58</v>
      </c>
      <c r="X26" s="15" t="s">
        <v>58</v>
      </c>
      <c r="Y26" s="15" t="s">
        <v>374</v>
      </c>
      <c r="Z26" s="15" t="s">
        <v>58</v>
      </c>
      <c r="AA26" s="173" t="s">
        <v>58</v>
      </c>
      <c r="AB26" s="172" t="s">
        <v>337</v>
      </c>
      <c r="AC26" s="172" t="s">
        <v>374</v>
      </c>
      <c r="AD26" s="173" t="s">
        <v>374</v>
      </c>
      <c r="AE26" s="173" t="s">
        <v>337</v>
      </c>
      <c r="AF26" s="173" t="s">
        <v>337</v>
      </c>
      <c r="AG26" s="173" t="s">
        <v>337</v>
      </c>
      <c r="AH26" s="173" t="s">
        <v>374</v>
      </c>
      <c r="AI26" s="173" t="s">
        <v>58</v>
      </c>
      <c r="AJ26" s="173" t="s">
        <v>58</v>
      </c>
      <c r="AK26" s="173" t="s">
        <v>58</v>
      </c>
      <c r="AL26" s="173" t="s">
        <v>58</v>
      </c>
      <c r="AM26" s="173" t="s">
        <v>58</v>
      </c>
      <c r="AN26" s="173" t="s">
        <v>58</v>
      </c>
      <c r="AO26" s="173" t="s">
        <v>58</v>
      </c>
      <c r="AP26" s="173" t="s">
        <v>58</v>
      </c>
      <c r="AQ26" s="173" t="s">
        <v>58</v>
      </c>
      <c r="AR26" s="173" t="s">
        <v>58</v>
      </c>
      <c r="AS26" s="173" t="s">
        <v>58</v>
      </c>
      <c r="AT26" s="173" t="s">
        <v>58</v>
      </c>
      <c r="AU26" s="173" t="s">
        <v>58</v>
      </c>
      <c r="AV26" s="173" t="s">
        <v>58</v>
      </c>
      <c r="AW26" s="173" t="s">
        <v>58</v>
      </c>
      <c r="AX26" s="173" t="s">
        <v>58</v>
      </c>
      <c r="AY26" s="173" t="s">
        <v>58</v>
      </c>
      <c r="AZ26" s="173" t="s">
        <v>58</v>
      </c>
      <c r="BA26" s="173" t="s">
        <v>58</v>
      </c>
      <c r="BB26" s="173" t="s">
        <v>58</v>
      </c>
      <c r="BC26" s="173" t="s">
        <v>58</v>
      </c>
      <c r="BD26" s="173" t="s">
        <v>58</v>
      </c>
      <c r="BE26" s="173" t="s">
        <v>58</v>
      </c>
      <c r="BF26" s="173" t="s">
        <v>58</v>
      </c>
      <c r="BG26" s="173" t="s">
        <v>58</v>
      </c>
      <c r="BH26" s="173" t="s">
        <v>58</v>
      </c>
      <c r="BI26" s="173" t="s">
        <v>58</v>
      </c>
      <c r="BJ26" s="173" t="s">
        <v>58</v>
      </c>
      <c r="BK26" s="173" t="s">
        <v>58</v>
      </c>
      <c r="BL26" s="173" t="s">
        <v>58</v>
      </c>
      <c r="BM26" s="173" t="s">
        <v>58</v>
      </c>
      <c r="BN26" s="173" t="s">
        <v>58</v>
      </c>
      <c r="BO26" s="173" t="s">
        <v>58</v>
      </c>
      <c r="BP26" s="173" t="s">
        <v>58</v>
      </c>
      <c r="BQ26" s="173" t="s">
        <v>58</v>
      </c>
      <c r="BR26" s="173" t="s">
        <v>58</v>
      </c>
      <c r="BS26" s="173" t="s">
        <v>58</v>
      </c>
      <c r="BT26" s="173" t="s">
        <v>58</v>
      </c>
      <c r="BU26" s="172" t="s">
        <v>568</v>
      </c>
    </row>
    <row r="27" spans="2:74" ht="18" customHeight="1" x14ac:dyDescent="0.2">
      <c r="B27" s="74"/>
      <c r="C27" s="74"/>
      <c r="D27" s="73"/>
      <c r="E27" s="36"/>
      <c r="F27" s="135" t="s">
        <v>51</v>
      </c>
      <c r="G27" s="8">
        <f t="shared" si="2"/>
        <v>1</v>
      </c>
      <c r="H27" s="8">
        <f t="shared" si="3"/>
        <v>2</v>
      </c>
      <c r="I27" s="15" t="s">
        <v>58</v>
      </c>
      <c r="J27" s="15" t="s">
        <v>58</v>
      </c>
      <c r="K27" s="15" t="s">
        <v>58</v>
      </c>
      <c r="L27" s="15" t="s">
        <v>58</v>
      </c>
      <c r="M27" s="15" t="s">
        <v>58</v>
      </c>
      <c r="N27" s="15" t="s">
        <v>58</v>
      </c>
      <c r="O27" s="15" t="s">
        <v>58</v>
      </c>
      <c r="P27" s="15" t="s">
        <v>58</v>
      </c>
      <c r="Q27" s="15" t="s">
        <v>337</v>
      </c>
      <c r="R27" s="15" t="s">
        <v>58</v>
      </c>
      <c r="S27" s="15" t="s">
        <v>58</v>
      </c>
      <c r="T27" s="15" t="s">
        <v>58</v>
      </c>
      <c r="U27" s="15" t="s">
        <v>58</v>
      </c>
      <c r="V27" s="15" t="s">
        <v>58</v>
      </c>
      <c r="W27" s="15" t="s">
        <v>58</v>
      </c>
      <c r="X27" s="15" t="s">
        <v>58</v>
      </c>
      <c r="Y27" s="15" t="s">
        <v>58</v>
      </c>
      <c r="Z27" s="15" t="s">
        <v>58</v>
      </c>
      <c r="AA27" s="15" t="s">
        <v>58</v>
      </c>
      <c r="AB27" s="173" t="s">
        <v>58</v>
      </c>
      <c r="AC27" s="173" t="s">
        <v>58</v>
      </c>
      <c r="AD27" s="173" t="s">
        <v>58</v>
      </c>
      <c r="AE27" s="173" t="s">
        <v>58</v>
      </c>
      <c r="AF27" s="172" t="s">
        <v>58</v>
      </c>
      <c r="AG27" s="173" t="s">
        <v>58</v>
      </c>
      <c r="AH27" s="173" t="s">
        <v>58</v>
      </c>
      <c r="AI27" s="173" t="s">
        <v>58</v>
      </c>
      <c r="AJ27" s="173" t="s">
        <v>58</v>
      </c>
      <c r="AK27" s="173" t="s">
        <v>58</v>
      </c>
      <c r="AL27" s="173" t="s">
        <v>58</v>
      </c>
      <c r="AM27" s="173" t="s">
        <v>58</v>
      </c>
      <c r="AN27" s="173" t="s">
        <v>58</v>
      </c>
      <c r="AO27" s="173" t="s">
        <v>58</v>
      </c>
      <c r="AP27" s="173" t="s">
        <v>58</v>
      </c>
      <c r="AQ27" s="173" t="s">
        <v>58</v>
      </c>
      <c r="AR27" s="173" t="s">
        <v>58</v>
      </c>
      <c r="AS27" s="173" t="s">
        <v>58</v>
      </c>
      <c r="AT27" s="173" t="s">
        <v>58</v>
      </c>
      <c r="AU27" s="173" t="s">
        <v>58</v>
      </c>
      <c r="AV27" s="173" t="s">
        <v>58</v>
      </c>
      <c r="AW27" s="173" t="s">
        <v>58</v>
      </c>
      <c r="AX27" s="173" t="s">
        <v>58</v>
      </c>
      <c r="AY27" s="173" t="s">
        <v>58</v>
      </c>
      <c r="AZ27" s="173" t="s">
        <v>58</v>
      </c>
      <c r="BA27" s="173" t="s">
        <v>58</v>
      </c>
      <c r="BB27" s="173" t="s">
        <v>58</v>
      </c>
      <c r="BC27" s="173" t="s">
        <v>337</v>
      </c>
      <c r="BD27" s="173" t="s">
        <v>374</v>
      </c>
      <c r="BE27" s="173" t="s">
        <v>58</v>
      </c>
      <c r="BF27" s="173" t="s">
        <v>58</v>
      </c>
      <c r="BG27" s="173" t="s">
        <v>58</v>
      </c>
      <c r="BH27" s="173" t="s">
        <v>58</v>
      </c>
      <c r="BI27" s="173" t="s">
        <v>58</v>
      </c>
      <c r="BJ27" s="173" t="s">
        <v>58</v>
      </c>
      <c r="BK27" s="173" t="s">
        <v>58</v>
      </c>
      <c r="BL27" s="173" t="s">
        <v>58</v>
      </c>
      <c r="BM27" s="173" t="s">
        <v>58</v>
      </c>
      <c r="BN27" s="173" t="s">
        <v>58</v>
      </c>
      <c r="BO27" s="173" t="s">
        <v>58</v>
      </c>
      <c r="BP27" s="173" t="s">
        <v>58</v>
      </c>
      <c r="BQ27" s="173" t="s">
        <v>58</v>
      </c>
      <c r="BR27" s="173" t="s">
        <v>58</v>
      </c>
      <c r="BS27" s="173" t="s">
        <v>58</v>
      </c>
      <c r="BT27" s="173" t="s">
        <v>58</v>
      </c>
      <c r="BU27" s="172" t="s">
        <v>337</v>
      </c>
    </row>
    <row r="28" spans="2:74" ht="18" customHeight="1" x14ac:dyDescent="0.2">
      <c r="B28" s="74">
        <v>1</v>
      </c>
      <c r="C28" s="74"/>
      <c r="D28" s="73">
        <v>1</v>
      </c>
      <c r="E28" s="36"/>
      <c r="F28" s="135" t="s">
        <v>52</v>
      </c>
      <c r="G28" s="8">
        <f t="shared" si="2"/>
        <v>23</v>
      </c>
      <c r="H28" s="8">
        <f t="shared" si="3"/>
        <v>27</v>
      </c>
      <c r="I28" s="15" t="s">
        <v>337</v>
      </c>
      <c r="J28" s="15" t="s">
        <v>337</v>
      </c>
      <c r="K28" s="15" t="s">
        <v>337</v>
      </c>
      <c r="L28" s="15" t="s">
        <v>337</v>
      </c>
      <c r="M28" s="15" t="s">
        <v>374</v>
      </c>
      <c r="N28" s="15" t="s">
        <v>337</v>
      </c>
      <c r="O28" s="15" t="s">
        <v>374</v>
      </c>
      <c r="P28" s="15" t="s">
        <v>337</v>
      </c>
      <c r="Q28" s="15" t="s">
        <v>337</v>
      </c>
      <c r="R28" s="15" t="s">
        <v>337</v>
      </c>
      <c r="S28" s="15" t="s">
        <v>374</v>
      </c>
      <c r="T28" s="15" t="s">
        <v>337</v>
      </c>
      <c r="U28" s="15" t="s">
        <v>337</v>
      </c>
      <c r="V28" s="15" t="s">
        <v>374</v>
      </c>
      <c r="W28" s="15" t="s">
        <v>58</v>
      </c>
      <c r="X28" s="15" t="s">
        <v>58</v>
      </c>
      <c r="Y28" s="15" t="s">
        <v>58</v>
      </c>
      <c r="Z28" s="15" t="s">
        <v>337</v>
      </c>
      <c r="AA28" s="15" t="s">
        <v>58</v>
      </c>
      <c r="AB28" s="172" t="s">
        <v>337</v>
      </c>
      <c r="AC28" s="173" t="s">
        <v>374</v>
      </c>
      <c r="AD28" s="173" t="s">
        <v>374</v>
      </c>
      <c r="AE28" s="173" t="s">
        <v>337</v>
      </c>
      <c r="AF28" s="173" t="s">
        <v>337</v>
      </c>
      <c r="AG28" s="173" t="s">
        <v>337</v>
      </c>
      <c r="AH28" s="173" t="s">
        <v>374</v>
      </c>
      <c r="AI28" s="173" t="s">
        <v>337</v>
      </c>
      <c r="AJ28" s="173" t="s">
        <v>337</v>
      </c>
      <c r="AK28" s="173" t="s">
        <v>337</v>
      </c>
      <c r="AL28" s="173" t="s">
        <v>337</v>
      </c>
      <c r="AM28" s="173" t="s">
        <v>337</v>
      </c>
      <c r="AN28" s="173" t="s">
        <v>374</v>
      </c>
      <c r="AO28" s="173" t="s">
        <v>58</v>
      </c>
      <c r="AP28" s="173" t="s">
        <v>374</v>
      </c>
      <c r="AQ28" s="173" t="s">
        <v>58</v>
      </c>
      <c r="AR28" s="173" t="s">
        <v>58</v>
      </c>
      <c r="AS28" s="173" t="s">
        <v>58</v>
      </c>
      <c r="AT28" s="173" t="s">
        <v>58</v>
      </c>
      <c r="AU28" s="173" t="s">
        <v>58</v>
      </c>
      <c r="AV28" s="173" t="s">
        <v>58</v>
      </c>
      <c r="AW28" s="173" t="s">
        <v>374</v>
      </c>
      <c r="AX28" s="173" t="s">
        <v>374</v>
      </c>
      <c r="AY28" s="173" t="s">
        <v>374</v>
      </c>
      <c r="AZ28" s="173" t="s">
        <v>374</v>
      </c>
      <c r="BA28" s="173" t="s">
        <v>58</v>
      </c>
      <c r="BB28" s="173" t="s">
        <v>374</v>
      </c>
      <c r="BC28" s="173" t="s">
        <v>337</v>
      </c>
      <c r="BD28" s="173" t="s">
        <v>374</v>
      </c>
      <c r="BE28" s="173" t="s">
        <v>337</v>
      </c>
      <c r="BF28" s="173" t="s">
        <v>374</v>
      </c>
      <c r="BG28" s="173" t="s">
        <v>58</v>
      </c>
      <c r="BH28" s="173" t="s">
        <v>374</v>
      </c>
      <c r="BI28" s="172" t="s">
        <v>337</v>
      </c>
      <c r="BJ28" s="172" t="s">
        <v>337</v>
      </c>
      <c r="BK28" s="173" t="s">
        <v>337</v>
      </c>
      <c r="BL28" s="173" t="s">
        <v>374</v>
      </c>
      <c r="BM28" s="172" t="s">
        <v>374</v>
      </c>
      <c r="BN28" s="173" t="s">
        <v>58</v>
      </c>
      <c r="BO28" s="173" t="s">
        <v>374</v>
      </c>
      <c r="BP28" s="173" t="s">
        <v>337</v>
      </c>
      <c r="BQ28" s="173" t="s">
        <v>374</v>
      </c>
      <c r="BR28" s="173" t="s">
        <v>337</v>
      </c>
      <c r="BS28" s="173" t="s">
        <v>374</v>
      </c>
      <c r="BT28" s="173" t="s">
        <v>374</v>
      </c>
      <c r="BU28" s="172" t="s">
        <v>337</v>
      </c>
    </row>
    <row r="29" spans="2:74" ht="6.75" customHeight="1" x14ac:dyDescent="0.2">
      <c r="B29" s="74"/>
      <c r="C29" s="74"/>
      <c r="D29" s="73"/>
      <c r="E29" s="36"/>
      <c r="F29" s="136"/>
      <c r="G29" s="8"/>
      <c r="H29" s="8"/>
      <c r="I29" s="8"/>
      <c r="J29" s="8"/>
      <c r="K29" s="8"/>
      <c r="L29" s="8"/>
      <c r="M29" s="15"/>
      <c r="N29" s="15"/>
      <c r="O29" s="15"/>
      <c r="P29" s="15"/>
      <c r="Q29" s="15"/>
      <c r="R29" s="15"/>
      <c r="S29" s="15"/>
      <c r="T29" s="15"/>
      <c r="U29" s="15"/>
      <c r="V29" s="15"/>
      <c r="W29" s="15"/>
      <c r="X29" s="15"/>
      <c r="Y29" s="15"/>
      <c r="Z29" s="15"/>
      <c r="AA29" s="15"/>
      <c r="AB29" s="15"/>
      <c r="AC29" s="15"/>
      <c r="AD29" s="15"/>
      <c r="AE29" s="15"/>
      <c r="AF29" s="172"/>
      <c r="AG29" s="15"/>
      <c r="AH29" s="15"/>
      <c r="AI29" s="15"/>
      <c r="AJ29" s="15"/>
      <c r="AK29" s="15"/>
      <c r="AL29" s="15"/>
      <c r="AM29" s="15"/>
      <c r="AN29" s="15"/>
      <c r="AO29" s="15"/>
      <c r="AP29" s="15"/>
      <c r="AQ29" s="15"/>
      <c r="AR29" s="15"/>
      <c r="AS29" s="15"/>
      <c r="AT29" s="15"/>
      <c r="AU29" s="15"/>
      <c r="AV29" s="15"/>
      <c r="AW29" s="15"/>
      <c r="AX29" s="15"/>
      <c r="AY29" s="15"/>
      <c r="AZ29" s="15"/>
      <c r="BA29" s="15"/>
      <c r="BB29" s="15"/>
      <c r="BC29" s="173"/>
      <c r="BD29" s="173"/>
      <c r="BE29" s="173"/>
      <c r="BF29" s="173"/>
      <c r="BG29" s="173"/>
      <c r="BH29" s="173"/>
      <c r="BI29" s="173"/>
      <c r="BJ29" s="173"/>
      <c r="BK29" s="173"/>
      <c r="BL29" s="173"/>
      <c r="BM29" s="173"/>
      <c r="BN29" s="173"/>
      <c r="BO29" s="173"/>
      <c r="BP29" s="173"/>
      <c r="BQ29" s="173"/>
      <c r="BR29" s="173"/>
      <c r="BS29" s="173"/>
      <c r="BT29" s="173"/>
      <c r="BU29" s="173"/>
    </row>
    <row r="30" spans="2:74" ht="18" x14ac:dyDescent="0.2">
      <c r="B30" s="74"/>
      <c r="C30" s="74">
        <v>3</v>
      </c>
      <c r="D30" s="73">
        <v>1</v>
      </c>
      <c r="E30" s="36"/>
      <c r="F30" s="135" t="s">
        <v>429</v>
      </c>
      <c r="G30" s="8">
        <f t="shared" ref="G30:G36" si="4">COUNTIF(I30:BT30,"x")</f>
        <v>10</v>
      </c>
      <c r="H30" s="8">
        <f t="shared" ref="H30:H36" si="5">COUNTIF(I30:BT30,"Si")</f>
        <v>4</v>
      </c>
      <c r="I30" s="172" t="s">
        <v>58</v>
      </c>
      <c r="J30" s="172" t="s">
        <v>58</v>
      </c>
      <c r="K30" s="172" t="s">
        <v>58</v>
      </c>
      <c r="L30" s="172" t="s">
        <v>58</v>
      </c>
      <c r="M30" s="172" t="s">
        <v>58</v>
      </c>
      <c r="N30" s="172" t="s">
        <v>58</v>
      </c>
      <c r="O30" s="172" t="s">
        <v>58</v>
      </c>
      <c r="P30" s="172" t="s">
        <v>58</v>
      </c>
      <c r="Q30" s="172" t="s">
        <v>58</v>
      </c>
      <c r="R30" s="172" t="s">
        <v>58</v>
      </c>
      <c r="S30" s="172" t="s">
        <v>58</v>
      </c>
      <c r="T30" s="172" t="s">
        <v>58</v>
      </c>
      <c r="U30" s="172" t="s">
        <v>58</v>
      </c>
      <c r="V30" s="172" t="s">
        <v>58</v>
      </c>
      <c r="W30" s="172" t="s">
        <v>58</v>
      </c>
      <c r="X30" s="172" t="s">
        <v>58</v>
      </c>
      <c r="Y30" s="172" t="s">
        <v>58</v>
      </c>
      <c r="Z30" s="172" t="s">
        <v>58</v>
      </c>
      <c r="AA30" s="172" t="s">
        <v>58</v>
      </c>
      <c r="AB30" s="172" t="s">
        <v>58</v>
      </c>
      <c r="AC30" s="172" t="s">
        <v>58</v>
      </c>
      <c r="AD30" s="172" t="s">
        <v>58</v>
      </c>
      <c r="AE30" s="172" t="s">
        <v>58</v>
      </c>
      <c r="AF30" s="172" t="s">
        <v>58</v>
      </c>
      <c r="AG30" s="172" t="s">
        <v>58</v>
      </c>
      <c r="AH30" s="172" t="s">
        <v>58</v>
      </c>
      <c r="AI30" s="15" t="s">
        <v>337</v>
      </c>
      <c r="AJ30" s="15" t="s">
        <v>58</v>
      </c>
      <c r="AK30" s="15" t="s">
        <v>337</v>
      </c>
      <c r="AL30" s="15" t="s">
        <v>58</v>
      </c>
      <c r="AM30" s="15" t="s">
        <v>337</v>
      </c>
      <c r="AN30" s="15" t="s">
        <v>374</v>
      </c>
      <c r="AO30" s="15" t="s">
        <v>58</v>
      </c>
      <c r="AP30" s="15" t="s">
        <v>374</v>
      </c>
      <c r="AQ30" s="15" t="s">
        <v>58</v>
      </c>
      <c r="AR30" s="15" t="s">
        <v>374</v>
      </c>
      <c r="AS30" s="15" t="s">
        <v>58</v>
      </c>
      <c r="AT30" s="15" t="s">
        <v>58</v>
      </c>
      <c r="AU30" s="15" t="s">
        <v>374</v>
      </c>
      <c r="AV30" s="15" t="s">
        <v>58</v>
      </c>
      <c r="AW30" s="15" t="s">
        <v>58</v>
      </c>
      <c r="AX30" s="15" t="s">
        <v>374</v>
      </c>
      <c r="AY30" s="15" t="s">
        <v>374</v>
      </c>
      <c r="AZ30" s="15" t="s">
        <v>374</v>
      </c>
      <c r="BA30" s="15" t="s">
        <v>58</v>
      </c>
      <c r="BB30" s="15" t="s">
        <v>58</v>
      </c>
      <c r="BC30" s="15" t="s">
        <v>58</v>
      </c>
      <c r="BD30" s="15" t="s">
        <v>58</v>
      </c>
      <c r="BE30" s="173" t="s">
        <v>58</v>
      </c>
      <c r="BF30" s="173" t="s">
        <v>58</v>
      </c>
      <c r="BG30" s="173" t="s">
        <v>58</v>
      </c>
      <c r="BH30" s="173" t="s">
        <v>58</v>
      </c>
      <c r="BI30" s="173" t="s">
        <v>58</v>
      </c>
      <c r="BJ30" s="173" t="s">
        <v>58</v>
      </c>
      <c r="BK30" s="173" t="s">
        <v>58</v>
      </c>
      <c r="BL30" s="173" t="s">
        <v>58</v>
      </c>
      <c r="BM30" s="172" t="s">
        <v>374</v>
      </c>
      <c r="BN30" s="173" t="s">
        <v>58</v>
      </c>
      <c r="BO30" s="173" t="s">
        <v>374</v>
      </c>
      <c r="BP30" s="173" t="s">
        <v>337</v>
      </c>
      <c r="BQ30" s="173" t="s">
        <v>374</v>
      </c>
      <c r="BR30" s="173" t="s">
        <v>58</v>
      </c>
      <c r="BS30" s="173" t="s">
        <v>58</v>
      </c>
      <c r="BT30" s="173" t="s">
        <v>58</v>
      </c>
      <c r="BU30" s="172" t="s">
        <v>58</v>
      </c>
    </row>
    <row r="31" spans="2:74" ht="18" x14ac:dyDescent="0.2">
      <c r="B31" s="74">
        <v>2</v>
      </c>
      <c r="C31" s="74">
        <v>4</v>
      </c>
      <c r="D31" s="73">
        <v>6</v>
      </c>
      <c r="E31" s="36"/>
      <c r="F31" s="135" t="s">
        <v>434</v>
      </c>
      <c r="G31" s="8">
        <f t="shared" si="4"/>
        <v>13</v>
      </c>
      <c r="H31" s="8">
        <f t="shared" si="5"/>
        <v>3</v>
      </c>
      <c r="I31" s="15" t="s">
        <v>58</v>
      </c>
      <c r="J31" s="15" t="s">
        <v>58</v>
      </c>
      <c r="K31" s="15" t="s">
        <v>58</v>
      </c>
      <c r="L31" s="15" t="s">
        <v>58</v>
      </c>
      <c r="M31" s="15" t="s">
        <v>58</v>
      </c>
      <c r="N31" s="15" t="s">
        <v>58</v>
      </c>
      <c r="O31" s="15" t="s">
        <v>58</v>
      </c>
      <c r="P31" s="15" t="s">
        <v>58</v>
      </c>
      <c r="Q31" s="15" t="s">
        <v>58</v>
      </c>
      <c r="R31" s="15" t="s">
        <v>58</v>
      </c>
      <c r="S31" s="15" t="s">
        <v>58</v>
      </c>
      <c r="T31" s="15" t="s">
        <v>58</v>
      </c>
      <c r="U31" s="15" t="s">
        <v>58</v>
      </c>
      <c r="V31" s="15" t="s">
        <v>58</v>
      </c>
      <c r="W31" s="15" t="s">
        <v>58</v>
      </c>
      <c r="X31" s="15" t="s">
        <v>58</v>
      </c>
      <c r="Y31" s="15" t="s">
        <v>58</v>
      </c>
      <c r="Z31" s="15" t="s">
        <v>58</v>
      </c>
      <c r="AA31" s="15" t="s">
        <v>58</v>
      </c>
      <c r="AB31" s="15" t="s">
        <v>58</v>
      </c>
      <c r="AC31" s="15" t="s">
        <v>58</v>
      </c>
      <c r="AD31" s="15" t="s">
        <v>58</v>
      </c>
      <c r="AE31" s="15" t="s">
        <v>337</v>
      </c>
      <c r="AF31" s="172" t="s">
        <v>58</v>
      </c>
      <c r="AG31" s="15" t="s">
        <v>58</v>
      </c>
      <c r="AH31" s="15" t="s">
        <v>58</v>
      </c>
      <c r="AI31" s="15" t="s">
        <v>58</v>
      </c>
      <c r="AJ31" s="15" t="s">
        <v>58</v>
      </c>
      <c r="AK31" s="15" t="s">
        <v>58</v>
      </c>
      <c r="AL31" s="15" t="s">
        <v>58</v>
      </c>
      <c r="AM31" s="15" t="s">
        <v>337</v>
      </c>
      <c r="AN31" s="15" t="s">
        <v>374</v>
      </c>
      <c r="AO31" s="15" t="s">
        <v>58</v>
      </c>
      <c r="AP31" s="15" t="s">
        <v>374</v>
      </c>
      <c r="AQ31" s="15" t="s">
        <v>58</v>
      </c>
      <c r="AR31" s="15" t="s">
        <v>374</v>
      </c>
      <c r="AS31" s="15" t="s">
        <v>58</v>
      </c>
      <c r="AT31" s="15" t="s">
        <v>374</v>
      </c>
      <c r="AU31" s="15" t="s">
        <v>58</v>
      </c>
      <c r="AV31" s="15" t="s">
        <v>58</v>
      </c>
      <c r="AW31" s="15" t="s">
        <v>58</v>
      </c>
      <c r="AX31" s="15" t="s">
        <v>374</v>
      </c>
      <c r="AY31" s="15" t="s">
        <v>374</v>
      </c>
      <c r="AZ31" s="15" t="s">
        <v>374</v>
      </c>
      <c r="BA31" s="15" t="s">
        <v>58</v>
      </c>
      <c r="BB31" s="15" t="s">
        <v>374</v>
      </c>
      <c r="BC31" s="173" t="s">
        <v>58</v>
      </c>
      <c r="BD31" s="15" t="s">
        <v>374</v>
      </c>
      <c r="BE31" s="173" t="s">
        <v>58</v>
      </c>
      <c r="BF31" s="173" t="s">
        <v>58</v>
      </c>
      <c r="BG31" s="173" t="s">
        <v>58</v>
      </c>
      <c r="BH31" s="15" t="s">
        <v>374</v>
      </c>
      <c r="BI31" s="173" t="s">
        <v>58</v>
      </c>
      <c r="BJ31" s="173" t="s">
        <v>337</v>
      </c>
      <c r="BK31" s="173" t="s">
        <v>58</v>
      </c>
      <c r="BL31" s="173" t="s">
        <v>374</v>
      </c>
      <c r="BM31" s="172" t="s">
        <v>374</v>
      </c>
      <c r="BN31" s="173" t="s">
        <v>58</v>
      </c>
      <c r="BO31" s="173" t="s">
        <v>374</v>
      </c>
      <c r="BP31" s="173" t="s">
        <v>58</v>
      </c>
      <c r="BQ31" s="173" t="s">
        <v>58</v>
      </c>
      <c r="BR31" s="173" t="s">
        <v>58</v>
      </c>
      <c r="BS31" s="173" t="s">
        <v>58</v>
      </c>
      <c r="BT31" s="173" t="s">
        <v>58</v>
      </c>
      <c r="BU31" s="172" t="s">
        <v>337</v>
      </c>
      <c r="BV31" s="281" t="s">
        <v>566</v>
      </c>
    </row>
    <row r="32" spans="2:74" ht="18" x14ac:dyDescent="0.2">
      <c r="B32" s="74">
        <v>1</v>
      </c>
      <c r="C32" s="74">
        <v>1</v>
      </c>
      <c r="D32" s="73">
        <v>1</v>
      </c>
      <c r="E32" s="36"/>
      <c r="F32" s="135" t="s">
        <v>349</v>
      </c>
      <c r="G32" s="8">
        <f t="shared" si="4"/>
        <v>16</v>
      </c>
      <c r="H32" s="8">
        <f t="shared" si="5"/>
        <v>20</v>
      </c>
      <c r="I32" s="15" t="s">
        <v>337</v>
      </c>
      <c r="J32" s="15" t="s">
        <v>337</v>
      </c>
      <c r="K32" s="15" t="s">
        <v>337</v>
      </c>
      <c r="L32" s="15" t="s">
        <v>337</v>
      </c>
      <c r="M32" s="15" t="s">
        <v>374</v>
      </c>
      <c r="N32" s="15" t="s">
        <v>337</v>
      </c>
      <c r="O32" s="15" t="s">
        <v>374</v>
      </c>
      <c r="P32" s="15" t="s">
        <v>337</v>
      </c>
      <c r="Q32" s="15" t="s">
        <v>337</v>
      </c>
      <c r="R32" s="15" t="s">
        <v>337</v>
      </c>
      <c r="S32" s="15" t="s">
        <v>374</v>
      </c>
      <c r="T32" s="15" t="s">
        <v>337</v>
      </c>
      <c r="U32" s="15" t="s">
        <v>337</v>
      </c>
      <c r="V32" s="15" t="s">
        <v>374</v>
      </c>
      <c r="W32" s="15" t="s">
        <v>58</v>
      </c>
      <c r="X32" s="15" t="s">
        <v>374</v>
      </c>
      <c r="Y32" s="15" t="s">
        <v>374</v>
      </c>
      <c r="Z32" s="15" t="s">
        <v>337</v>
      </c>
      <c r="AA32" s="15" t="s">
        <v>374</v>
      </c>
      <c r="AB32" s="15" t="s">
        <v>58</v>
      </c>
      <c r="AC32" s="15" t="s">
        <v>58</v>
      </c>
      <c r="AD32" s="15" t="s">
        <v>58</v>
      </c>
      <c r="AE32" s="15" t="s">
        <v>337</v>
      </c>
      <c r="AF32" s="172" t="s">
        <v>58</v>
      </c>
      <c r="AG32" s="15" t="s">
        <v>58</v>
      </c>
      <c r="AH32" s="15" t="s">
        <v>58</v>
      </c>
      <c r="AI32" s="15" t="s">
        <v>337</v>
      </c>
      <c r="AJ32" s="15" t="s">
        <v>58</v>
      </c>
      <c r="AK32" s="15" t="s">
        <v>337</v>
      </c>
      <c r="AL32" s="15" t="s">
        <v>337</v>
      </c>
      <c r="AM32" s="15" t="s">
        <v>337</v>
      </c>
      <c r="AN32" s="15" t="s">
        <v>374</v>
      </c>
      <c r="AO32" s="15" t="s">
        <v>337</v>
      </c>
      <c r="AP32" s="15" t="s">
        <v>374</v>
      </c>
      <c r="AQ32" s="15" t="s">
        <v>337</v>
      </c>
      <c r="AR32" s="15" t="s">
        <v>374</v>
      </c>
      <c r="AS32" s="15" t="s">
        <v>337</v>
      </c>
      <c r="AT32" s="15" t="s">
        <v>374</v>
      </c>
      <c r="AU32" s="15" t="s">
        <v>374</v>
      </c>
      <c r="AV32" s="15" t="s">
        <v>337</v>
      </c>
      <c r="AW32" s="15" t="s">
        <v>374</v>
      </c>
      <c r="AX32" s="15" t="s">
        <v>374</v>
      </c>
      <c r="AY32" s="15" t="s">
        <v>58</v>
      </c>
      <c r="AZ32" s="15" t="s">
        <v>374</v>
      </c>
      <c r="BA32" s="15" t="s">
        <v>374</v>
      </c>
      <c r="BB32" s="15" t="s">
        <v>58</v>
      </c>
      <c r="BC32" s="173" t="s">
        <v>58</v>
      </c>
      <c r="BD32" s="15" t="s">
        <v>58</v>
      </c>
      <c r="BE32" s="173" t="s">
        <v>58</v>
      </c>
      <c r="BF32" s="15" t="s">
        <v>58</v>
      </c>
      <c r="BG32" s="173" t="s">
        <v>58</v>
      </c>
      <c r="BH32" s="15" t="s">
        <v>58</v>
      </c>
      <c r="BI32" s="173" t="s">
        <v>58</v>
      </c>
      <c r="BJ32" s="173" t="s">
        <v>58</v>
      </c>
      <c r="BK32" s="173" t="s">
        <v>58</v>
      </c>
      <c r="BL32" s="173" t="s">
        <v>58</v>
      </c>
      <c r="BM32" s="173" t="s">
        <v>58</v>
      </c>
      <c r="BN32" s="173" t="s">
        <v>58</v>
      </c>
      <c r="BO32" s="173" t="s">
        <v>58</v>
      </c>
      <c r="BP32" s="173" t="s">
        <v>58</v>
      </c>
      <c r="BQ32" s="173" t="s">
        <v>58</v>
      </c>
      <c r="BR32" s="173" t="s">
        <v>58</v>
      </c>
      <c r="BS32" s="173" t="s">
        <v>58</v>
      </c>
      <c r="BT32" s="173" t="s">
        <v>58</v>
      </c>
      <c r="BU32" s="172" t="s">
        <v>337</v>
      </c>
    </row>
    <row r="33" spans="2:73" ht="18" x14ac:dyDescent="0.2">
      <c r="B33" s="74">
        <v>2</v>
      </c>
      <c r="C33" s="74">
        <v>3</v>
      </c>
      <c r="D33" s="73">
        <v>8</v>
      </c>
      <c r="E33" s="36"/>
      <c r="F33" s="135" t="s">
        <v>36</v>
      </c>
      <c r="G33" s="8">
        <f t="shared" si="4"/>
        <v>18</v>
      </c>
      <c r="H33" s="8">
        <f t="shared" si="5"/>
        <v>16</v>
      </c>
      <c r="I33" s="15" t="s">
        <v>58</v>
      </c>
      <c r="J33" s="15" t="s">
        <v>58</v>
      </c>
      <c r="K33" s="15" t="s">
        <v>337</v>
      </c>
      <c r="L33" s="15" t="s">
        <v>58</v>
      </c>
      <c r="M33" s="15" t="s">
        <v>374</v>
      </c>
      <c r="N33" s="15" t="s">
        <v>337</v>
      </c>
      <c r="O33" s="15" t="s">
        <v>374</v>
      </c>
      <c r="P33" s="15" t="s">
        <v>337</v>
      </c>
      <c r="Q33" s="15" t="s">
        <v>337</v>
      </c>
      <c r="R33" s="15" t="s">
        <v>58</v>
      </c>
      <c r="S33" s="15" t="s">
        <v>374</v>
      </c>
      <c r="T33" s="15" t="s">
        <v>337</v>
      </c>
      <c r="U33" s="173" t="s">
        <v>58</v>
      </c>
      <c r="V33" s="173" t="s">
        <v>58</v>
      </c>
      <c r="W33" s="15" t="s">
        <v>337</v>
      </c>
      <c r="X33" s="15" t="s">
        <v>374</v>
      </c>
      <c r="Y33" s="15" t="s">
        <v>374</v>
      </c>
      <c r="Z33" s="15" t="s">
        <v>58</v>
      </c>
      <c r="AA33" s="15" t="s">
        <v>374</v>
      </c>
      <c r="AB33" s="15" t="s">
        <v>58</v>
      </c>
      <c r="AC33" s="15" t="s">
        <v>58</v>
      </c>
      <c r="AD33" s="15" t="s">
        <v>58</v>
      </c>
      <c r="AE33" s="15" t="s">
        <v>337</v>
      </c>
      <c r="AF33" s="172" t="s">
        <v>58</v>
      </c>
      <c r="AG33" s="15" t="s">
        <v>337</v>
      </c>
      <c r="AH33" s="15" t="s">
        <v>374</v>
      </c>
      <c r="AI33" s="15" t="s">
        <v>337</v>
      </c>
      <c r="AJ33" s="15" t="s">
        <v>337</v>
      </c>
      <c r="AK33" s="15" t="s">
        <v>58</v>
      </c>
      <c r="AL33" s="15" t="s">
        <v>58</v>
      </c>
      <c r="AM33" s="15" t="s">
        <v>58</v>
      </c>
      <c r="AN33" s="15" t="s">
        <v>58</v>
      </c>
      <c r="AO33" s="15" t="s">
        <v>58</v>
      </c>
      <c r="AP33" s="15" t="s">
        <v>58</v>
      </c>
      <c r="AQ33" s="15" t="s">
        <v>58</v>
      </c>
      <c r="AR33" s="15" t="s">
        <v>58</v>
      </c>
      <c r="AS33" s="15" t="s">
        <v>337</v>
      </c>
      <c r="AT33" s="15" t="s">
        <v>58</v>
      </c>
      <c r="AU33" s="15" t="s">
        <v>374</v>
      </c>
      <c r="AV33" s="15" t="s">
        <v>337</v>
      </c>
      <c r="AW33" s="15" t="s">
        <v>374</v>
      </c>
      <c r="AX33" s="15" t="s">
        <v>58</v>
      </c>
      <c r="AY33" s="15" t="s">
        <v>374</v>
      </c>
      <c r="AZ33" s="15" t="s">
        <v>58</v>
      </c>
      <c r="BA33" s="15" t="s">
        <v>374</v>
      </c>
      <c r="BB33" s="15" t="s">
        <v>58</v>
      </c>
      <c r="BC33" s="173" t="s">
        <v>337</v>
      </c>
      <c r="BD33" s="15" t="s">
        <v>374</v>
      </c>
      <c r="BE33" s="173" t="s">
        <v>58</v>
      </c>
      <c r="BF33" s="15" t="s">
        <v>374</v>
      </c>
      <c r="BG33" s="173" t="s">
        <v>337</v>
      </c>
      <c r="BH33" s="15" t="s">
        <v>374</v>
      </c>
      <c r="BI33" s="172" t="s">
        <v>337</v>
      </c>
      <c r="BJ33" s="172" t="s">
        <v>337</v>
      </c>
      <c r="BK33" s="173" t="s">
        <v>58</v>
      </c>
      <c r="BL33" s="173" t="s">
        <v>374</v>
      </c>
      <c r="BM33" s="172" t="s">
        <v>374</v>
      </c>
      <c r="BN33" s="173" t="s">
        <v>58</v>
      </c>
      <c r="BO33" s="173" t="s">
        <v>58</v>
      </c>
      <c r="BP33" s="173" t="s">
        <v>58</v>
      </c>
      <c r="BQ33" s="173" t="s">
        <v>58</v>
      </c>
      <c r="BR33" s="173" t="s">
        <v>58</v>
      </c>
      <c r="BS33" s="173" t="s">
        <v>374</v>
      </c>
      <c r="BT33" s="173" t="s">
        <v>374</v>
      </c>
      <c r="BU33" s="172" t="s">
        <v>337</v>
      </c>
    </row>
    <row r="34" spans="2:73" ht="18" x14ac:dyDescent="0.2">
      <c r="B34" s="74">
        <v>1</v>
      </c>
      <c r="C34" s="74">
        <v>3</v>
      </c>
      <c r="D34" s="73">
        <v>10</v>
      </c>
      <c r="E34" s="36"/>
      <c r="F34" s="135" t="s">
        <v>209</v>
      </c>
      <c r="G34" s="8">
        <f t="shared" si="4"/>
        <v>21</v>
      </c>
      <c r="H34" s="8">
        <f t="shared" si="5"/>
        <v>24</v>
      </c>
      <c r="I34" s="15" t="s">
        <v>337</v>
      </c>
      <c r="J34" s="15" t="s">
        <v>337</v>
      </c>
      <c r="K34" s="15" t="s">
        <v>337</v>
      </c>
      <c r="L34" s="15" t="s">
        <v>337</v>
      </c>
      <c r="M34" s="15" t="s">
        <v>374</v>
      </c>
      <c r="N34" s="15" t="s">
        <v>337</v>
      </c>
      <c r="O34" s="15" t="s">
        <v>374</v>
      </c>
      <c r="P34" s="15" t="s">
        <v>337</v>
      </c>
      <c r="Q34" s="15" t="s">
        <v>58</v>
      </c>
      <c r="R34" s="15" t="s">
        <v>337</v>
      </c>
      <c r="S34" s="15" t="s">
        <v>374</v>
      </c>
      <c r="T34" s="15" t="s">
        <v>337</v>
      </c>
      <c r="U34" s="15" t="s">
        <v>337</v>
      </c>
      <c r="V34" s="15" t="s">
        <v>374</v>
      </c>
      <c r="W34" s="15" t="s">
        <v>337</v>
      </c>
      <c r="X34" s="15" t="s">
        <v>374</v>
      </c>
      <c r="Y34" s="15" t="s">
        <v>374</v>
      </c>
      <c r="Z34" s="208" t="s">
        <v>337</v>
      </c>
      <c r="AA34" s="15" t="s">
        <v>374</v>
      </c>
      <c r="AB34" s="15" t="s">
        <v>58</v>
      </c>
      <c r="AC34" s="172" t="s">
        <v>374</v>
      </c>
      <c r="AD34" s="15" t="s">
        <v>374</v>
      </c>
      <c r="AE34" s="15" t="s">
        <v>58</v>
      </c>
      <c r="AF34" s="172" t="s">
        <v>337</v>
      </c>
      <c r="AG34" s="15" t="s">
        <v>337</v>
      </c>
      <c r="AH34" s="15" t="s">
        <v>374</v>
      </c>
      <c r="AI34" s="15" t="s">
        <v>58</v>
      </c>
      <c r="AJ34" s="15" t="s">
        <v>58</v>
      </c>
      <c r="AK34" s="15" t="s">
        <v>58</v>
      </c>
      <c r="AL34" s="15" t="s">
        <v>337</v>
      </c>
      <c r="AM34" s="15" t="s">
        <v>337</v>
      </c>
      <c r="AN34" s="15" t="s">
        <v>374</v>
      </c>
      <c r="AO34" s="15" t="s">
        <v>337</v>
      </c>
      <c r="AP34" s="15" t="s">
        <v>374</v>
      </c>
      <c r="AQ34" s="15" t="s">
        <v>337</v>
      </c>
      <c r="AR34" s="15" t="s">
        <v>374</v>
      </c>
      <c r="AS34" s="15" t="s">
        <v>337</v>
      </c>
      <c r="AT34" s="15" t="s">
        <v>374</v>
      </c>
      <c r="AU34" s="15" t="s">
        <v>374</v>
      </c>
      <c r="AV34" s="15" t="s">
        <v>58</v>
      </c>
      <c r="AW34" s="15" t="s">
        <v>374</v>
      </c>
      <c r="AX34" s="15" t="s">
        <v>374</v>
      </c>
      <c r="AY34" s="15" t="s">
        <v>58</v>
      </c>
      <c r="AZ34" s="15" t="s">
        <v>58</v>
      </c>
      <c r="BA34" s="15" t="s">
        <v>58</v>
      </c>
      <c r="BB34" s="15" t="s">
        <v>58</v>
      </c>
      <c r="BC34" s="173" t="s">
        <v>58</v>
      </c>
      <c r="BD34" s="15" t="s">
        <v>58</v>
      </c>
      <c r="BE34" s="173" t="s">
        <v>337</v>
      </c>
      <c r="BF34" s="15" t="s">
        <v>58</v>
      </c>
      <c r="BG34" s="173" t="s">
        <v>58</v>
      </c>
      <c r="BH34" s="15" t="s">
        <v>58</v>
      </c>
      <c r="BI34" s="172" t="s">
        <v>337</v>
      </c>
      <c r="BJ34" s="172" t="s">
        <v>337</v>
      </c>
      <c r="BK34" s="173" t="s">
        <v>337</v>
      </c>
      <c r="BL34" s="173" t="s">
        <v>58</v>
      </c>
      <c r="BM34" s="173" t="s">
        <v>58</v>
      </c>
      <c r="BN34" s="173" t="s">
        <v>337</v>
      </c>
      <c r="BO34" s="173" t="s">
        <v>374</v>
      </c>
      <c r="BP34" s="173" t="s">
        <v>337</v>
      </c>
      <c r="BQ34" s="173" t="s">
        <v>374</v>
      </c>
      <c r="BR34" s="173" t="s">
        <v>58</v>
      </c>
      <c r="BS34" s="173" t="s">
        <v>374</v>
      </c>
      <c r="BT34" s="173" t="s">
        <v>374</v>
      </c>
      <c r="BU34" s="172" t="s">
        <v>337</v>
      </c>
    </row>
    <row r="35" spans="2:73" ht="18" x14ac:dyDescent="0.2">
      <c r="B35" s="74">
        <v>2</v>
      </c>
      <c r="C35" s="74">
        <v>4</v>
      </c>
      <c r="D35" s="73">
        <v>5</v>
      </c>
      <c r="E35" s="36"/>
      <c r="F35" s="135" t="s">
        <v>325</v>
      </c>
      <c r="G35" s="8">
        <f t="shared" si="4"/>
        <v>22</v>
      </c>
      <c r="H35" s="8">
        <f t="shared" si="5"/>
        <v>16</v>
      </c>
      <c r="I35" s="15" t="s">
        <v>58</v>
      </c>
      <c r="J35" s="15" t="s">
        <v>58</v>
      </c>
      <c r="K35" s="15" t="s">
        <v>58</v>
      </c>
      <c r="L35" s="15" t="s">
        <v>58</v>
      </c>
      <c r="M35" s="15" t="s">
        <v>58</v>
      </c>
      <c r="N35" s="15" t="s">
        <v>337</v>
      </c>
      <c r="O35" s="15" t="s">
        <v>374</v>
      </c>
      <c r="P35" s="15" t="s">
        <v>337</v>
      </c>
      <c r="Q35" s="15" t="s">
        <v>58</v>
      </c>
      <c r="R35" s="15" t="s">
        <v>58</v>
      </c>
      <c r="S35" s="15" t="s">
        <v>58</v>
      </c>
      <c r="T35" s="15" t="s">
        <v>337</v>
      </c>
      <c r="U35" s="15" t="s">
        <v>337</v>
      </c>
      <c r="V35" s="15" t="s">
        <v>374</v>
      </c>
      <c r="W35" s="15" t="s">
        <v>337</v>
      </c>
      <c r="X35" s="173" t="s">
        <v>58</v>
      </c>
      <c r="Y35" s="15" t="s">
        <v>58</v>
      </c>
      <c r="Z35" s="15" t="s">
        <v>58</v>
      </c>
      <c r="AA35" s="15" t="s">
        <v>58</v>
      </c>
      <c r="AB35" s="15" t="s">
        <v>337</v>
      </c>
      <c r="AC35" s="172" t="s">
        <v>374</v>
      </c>
      <c r="AD35" s="15" t="s">
        <v>374</v>
      </c>
      <c r="AE35" s="15" t="s">
        <v>337</v>
      </c>
      <c r="AF35" s="172" t="s">
        <v>58</v>
      </c>
      <c r="AG35" s="15" t="s">
        <v>337</v>
      </c>
      <c r="AH35" s="15" t="s">
        <v>374</v>
      </c>
      <c r="AI35" s="15" t="s">
        <v>337</v>
      </c>
      <c r="AJ35" s="15" t="s">
        <v>58</v>
      </c>
      <c r="AK35" s="15" t="s">
        <v>58</v>
      </c>
      <c r="AL35" s="15" t="s">
        <v>58</v>
      </c>
      <c r="AM35" s="15" t="s">
        <v>337</v>
      </c>
      <c r="AN35" s="15" t="s">
        <v>374</v>
      </c>
      <c r="AO35" s="15" t="s">
        <v>337</v>
      </c>
      <c r="AP35" s="15" t="s">
        <v>374</v>
      </c>
      <c r="AQ35" s="15" t="s">
        <v>337</v>
      </c>
      <c r="AR35" s="15" t="s">
        <v>374</v>
      </c>
      <c r="AS35" s="15" t="s">
        <v>58</v>
      </c>
      <c r="AT35" s="15" t="s">
        <v>374</v>
      </c>
      <c r="AU35" s="15" t="s">
        <v>58</v>
      </c>
      <c r="AV35" s="15" t="s">
        <v>337</v>
      </c>
      <c r="AW35" s="15" t="s">
        <v>374</v>
      </c>
      <c r="AX35" s="15" t="s">
        <v>374</v>
      </c>
      <c r="AY35" s="15" t="s">
        <v>374</v>
      </c>
      <c r="AZ35" s="15" t="s">
        <v>374</v>
      </c>
      <c r="BA35" s="15" t="s">
        <v>374</v>
      </c>
      <c r="BB35" s="15" t="s">
        <v>374</v>
      </c>
      <c r="BC35" s="173" t="s">
        <v>58</v>
      </c>
      <c r="BD35" s="15" t="s">
        <v>374</v>
      </c>
      <c r="BE35" s="173" t="s">
        <v>58</v>
      </c>
      <c r="BF35" s="15" t="s">
        <v>374</v>
      </c>
      <c r="BG35" s="173" t="s">
        <v>58</v>
      </c>
      <c r="BH35" s="15" t="s">
        <v>58</v>
      </c>
      <c r="BI35" s="172" t="s">
        <v>337</v>
      </c>
      <c r="BJ35" s="173" t="s">
        <v>58</v>
      </c>
      <c r="BK35" s="173" t="s">
        <v>58</v>
      </c>
      <c r="BL35" s="173" t="s">
        <v>58</v>
      </c>
      <c r="BM35" s="172" t="s">
        <v>374</v>
      </c>
      <c r="BN35" s="173" t="s">
        <v>337</v>
      </c>
      <c r="BO35" s="173" t="s">
        <v>374</v>
      </c>
      <c r="BP35" s="173" t="s">
        <v>58</v>
      </c>
      <c r="BQ35" s="173" t="s">
        <v>374</v>
      </c>
      <c r="BR35" s="173" t="s">
        <v>337</v>
      </c>
      <c r="BS35" s="173" t="s">
        <v>374</v>
      </c>
      <c r="BT35" s="173" t="s">
        <v>374</v>
      </c>
      <c r="BU35" s="172" t="s">
        <v>337</v>
      </c>
    </row>
    <row r="36" spans="2:73" ht="18" x14ac:dyDescent="0.2">
      <c r="B36" s="74">
        <v>4</v>
      </c>
      <c r="C36" s="74">
        <v>6</v>
      </c>
      <c r="D36" s="73">
        <v>8</v>
      </c>
      <c r="E36" s="36"/>
      <c r="F36" s="135" t="s">
        <v>327</v>
      </c>
      <c r="G36" s="8">
        <f t="shared" si="4"/>
        <v>27</v>
      </c>
      <c r="H36" s="8">
        <f t="shared" si="5"/>
        <v>32</v>
      </c>
      <c r="I36" s="15" t="s">
        <v>337</v>
      </c>
      <c r="J36" s="15" t="s">
        <v>337</v>
      </c>
      <c r="K36" s="15" t="s">
        <v>337</v>
      </c>
      <c r="L36" s="15" t="s">
        <v>58</v>
      </c>
      <c r="M36" s="15" t="s">
        <v>58</v>
      </c>
      <c r="N36" s="15" t="s">
        <v>337</v>
      </c>
      <c r="O36" s="15" t="s">
        <v>374</v>
      </c>
      <c r="P36" s="15" t="s">
        <v>337</v>
      </c>
      <c r="Q36" s="15" t="s">
        <v>337</v>
      </c>
      <c r="R36" s="15" t="s">
        <v>337</v>
      </c>
      <c r="S36" s="15" t="s">
        <v>374</v>
      </c>
      <c r="T36" s="15" t="s">
        <v>337</v>
      </c>
      <c r="U36" s="15" t="s">
        <v>337</v>
      </c>
      <c r="V36" s="15" t="s">
        <v>374</v>
      </c>
      <c r="W36" s="15" t="s">
        <v>337</v>
      </c>
      <c r="X36" s="15" t="s">
        <v>374</v>
      </c>
      <c r="Y36" s="15" t="s">
        <v>374</v>
      </c>
      <c r="Z36" s="15" t="s">
        <v>337</v>
      </c>
      <c r="AA36" s="15" t="s">
        <v>374</v>
      </c>
      <c r="AB36" s="172" t="s">
        <v>337</v>
      </c>
      <c r="AC36" s="172" t="s">
        <v>374</v>
      </c>
      <c r="AD36" s="15" t="s">
        <v>374</v>
      </c>
      <c r="AE36" s="15" t="s">
        <v>337</v>
      </c>
      <c r="AF36" s="15" t="s">
        <v>337</v>
      </c>
      <c r="AG36" s="15" t="s">
        <v>337</v>
      </c>
      <c r="AH36" s="15" t="s">
        <v>374</v>
      </c>
      <c r="AI36" s="15" t="s">
        <v>337</v>
      </c>
      <c r="AJ36" s="15" t="s">
        <v>337</v>
      </c>
      <c r="AK36" s="15" t="s">
        <v>337</v>
      </c>
      <c r="AL36" s="15" t="s">
        <v>337</v>
      </c>
      <c r="AM36" s="15" t="s">
        <v>337</v>
      </c>
      <c r="AN36" s="15" t="s">
        <v>374</v>
      </c>
      <c r="AO36" s="15" t="s">
        <v>337</v>
      </c>
      <c r="AP36" s="15" t="s">
        <v>374</v>
      </c>
      <c r="AQ36" s="15" t="s">
        <v>337</v>
      </c>
      <c r="AR36" s="15" t="s">
        <v>374</v>
      </c>
      <c r="AS36" s="15" t="s">
        <v>337</v>
      </c>
      <c r="AT36" s="15" t="s">
        <v>374</v>
      </c>
      <c r="AU36" s="15" t="s">
        <v>374</v>
      </c>
      <c r="AV36" s="15" t="s">
        <v>337</v>
      </c>
      <c r="AW36" s="15" t="s">
        <v>374</v>
      </c>
      <c r="AX36" s="15" t="s">
        <v>374</v>
      </c>
      <c r="AY36" s="15" t="s">
        <v>374</v>
      </c>
      <c r="AZ36" s="15" t="s">
        <v>374</v>
      </c>
      <c r="BA36" s="15" t="s">
        <v>374</v>
      </c>
      <c r="BB36" s="15" t="s">
        <v>374</v>
      </c>
      <c r="BC36" s="173" t="s">
        <v>337</v>
      </c>
      <c r="BD36" s="15" t="s">
        <v>58</v>
      </c>
      <c r="BE36" s="173" t="s">
        <v>337</v>
      </c>
      <c r="BF36" s="15" t="s">
        <v>374</v>
      </c>
      <c r="BG36" s="173" t="s">
        <v>337</v>
      </c>
      <c r="BH36" s="15" t="s">
        <v>374</v>
      </c>
      <c r="BI36" s="172" t="s">
        <v>337</v>
      </c>
      <c r="BJ36" s="172" t="s">
        <v>337</v>
      </c>
      <c r="BK36" s="173" t="s">
        <v>337</v>
      </c>
      <c r="BL36" s="173" t="s">
        <v>374</v>
      </c>
      <c r="BM36" s="173" t="s">
        <v>58</v>
      </c>
      <c r="BN36" s="173" t="s">
        <v>58</v>
      </c>
      <c r="BO36" s="173" t="s">
        <v>374</v>
      </c>
      <c r="BP36" s="173" t="s">
        <v>337</v>
      </c>
      <c r="BQ36" s="173" t="s">
        <v>374</v>
      </c>
      <c r="BR36" s="173" t="s">
        <v>337</v>
      </c>
      <c r="BS36" s="173" t="s">
        <v>374</v>
      </c>
      <c r="BT36" s="173" t="s">
        <v>374</v>
      </c>
      <c r="BU36" s="172" t="s">
        <v>337</v>
      </c>
    </row>
    <row r="37" spans="2:73" ht="9" customHeight="1" x14ac:dyDescent="0.2">
      <c r="B37" s="74"/>
      <c r="C37" s="74"/>
      <c r="D37" s="73"/>
      <c r="E37" s="36"/>
      <c r="F37" s="135"/>
      <c r="G37" s="8"/>
      <c r="H37" s="8"/>
      <c r="I37" s="60"/>
      <c r="J37" s="60"/>
      <c r="K37" s="60"/>
      <c r="L37" s="60"/>
      <c r="M37" s="60"/>
      <c r="N37" s="60"/>
      <c r="O37" s="60"/>
      <c r="P37" s="60"/>
      <c r="Q37" s="60"/>
      <c r="R37" s="60"/>
      <c r="S37" s="60"/>
      <c r="T37" s="60"/>
      <c r="U37" s="60"/>
      <c r="V37" s="60"/>
      <c r="W37" s="60"/>
      <c r="X37" s="60"/>
      <c r="Y37" s="60"/>
      <c r="Z37" s="60"/>
      <c r="AA37" s="60"/>
      <c r="AB37" s="60"/>
      <c r="AC37" s="60"/>
      <c r="AD37" s="60"/>
      <c r="AE37" s="60"/>
      <c r="AF37" s="60"/>
      <c r="AG37" s="60"/>
      <c r="AH37" s="60"/>
      <c r="AI37" s="60"/>
      <c r="AJ37" s="60"/>
      <c r="AK37" s="60"/>
      <c r="AL37" s="60"/>
      <c r="AM37" s="60"/>
      <c r="AN37" s="60"/>
      <c r="AO37" s="60"/>
      <c r="AP37" s="60"/>
      <c r="AQ37" s="60"/>
      <c r="AR37" s="60"/>
      <c r="AS37" s="60"/>
      <c r="AT37" s="60"/>
      <c r="AU37" s="60"/>
      <c r="AV37" s="60"/>
      <c r="AW37" s="60"/>
      <c r="AX37" s="60"/>
      <c r="AY37" s="60"/>
      <c r="AZ37" s="60"/>
      <c r="BA37" s="60"/>
      <c r="BB37" s="60"/>
      <c r="BC37" s="172"/>
      <c r="BD37" s="172"/>
      <c r="BE37" s="172"/>
      <c r="BF37" s="172"/>
      <c r="BG37" s="172"/>
      <c r="BH37" s="172"/>
      <c r="BI37" s="172"/>
      <c r="BJ37" s="172"/>
      <c r="BK37" s="172"/>
      <c r="BL37" s="172"/>
      <c r="BM37" s="172"/>
      <c r="BN37" s="172"/>
      <c r="BO37" s="172"/>
      <c r="BP37" s="172"/>
      <c r="BQ37" s="172"/>
      <c r="BR37" s="172"/>
      <c r="BS37" s="172"/>
      <c r="BT37" s="172"/>
      <c r="BU37" s="172"/>
    </row>
    <row r="38" spans="2:73" ht="18" x14ac:dyDescent="0.2">
      <c r="B38" s="74"/>
      <c r="C38" s="74"/>
      <c r="D38" s="73"/>
      <c r="E38" s="36" t="s">
        <v>39</v>
      </c>
      <c r="F38" s="137" t="s">
        <v>0</v>
      </c>
      <c r="G38" s="8">
        <f>COUNTIF(I38:BT38,"x")</f>
        <v>29</v>
      </c>
      <c r="H38" s="8">
        <f>COUNTIF(I38:BT38,"Si")</f>
        <v>28</v>
      </c>
      <c r="I38" s="60" t="s">
        <v>337</v>
      </c>
      <c r="J38" s="60" t="s">
        <v>337</v>
      </c>
      <c r="K38" s="60" t="s">
        <v>337</v>
      </c>
      <c r="L38" s="60" t="s">
        <v>337</v>
      </c>
      <c r="M38" s="60" t="s">
        <v>374</v>
      </c>
      <c r="N38" s="60" t="s">
        <v>337</v>
      </c>
      <c r="O38" s="60" t="s">
        <v>374</v>
      </c>
      <c r="P38" s="60" t="s">
        <v>337</v>
      </c>
      <c r="Q38" s="60" t="s">
        <v>337</v>
      </c>
      <c r="R38" s="60" t="s">
        <v>337</v>
      </c>
      <c r="S38" s="60" t="s">
        <v>374</v>
      </c>
      <c r="T38" s="60" t="s">
        <v>337</v>
      </c>
      <c r="U38" s="60" t="s">
        <v>337</v>
      </c>
      <c r="V38" s="60" t="s">
        <v>374</v>
      </c>
      <c r="W38" s="60" t="s">
        <v>58</v>
      </c>
      <c r="X38" s="60" t="s">
        <v>374</v>
      </c>
      <c r="Y38" s="60" t="s">
        <v>58</v>
      </c>
      <c r="Z38" s="60" t="s">
        <v>337</v>
      </c>
      <c r="AA38" s="60" t="s">
        <v>374</v>
      </c>
      <c r="AB38" s="60" t="s">
        <v>58</v>
      </c>
      <c r="AC38" s="60" t="s">
        <v>374</v>
      </c>
      <c r="AD38" s="60" t="s">
        <v>374</v>
      </c>
      <c r="AE38" s="60" t="s">
        <v>337</v>
      </c>
      <c r="AF38" s="60" t="s">
        <v>58</v>
      </c>
      <c r="AG38" s="60" t="s">
        <v>58</v>
      </c>
      <c r="AH38" s="60" t="s">
        <v>374</v>
      </c>
      <c r="AI38" s="60" t="s">
        <v>337</v>
      </c>
      <c r="AJ38" s="60" t="s">
        <v>337</v>
      </c>
      <c r="AK38" s="60" t="s">
        <v>337</v>
      </c>
      <c r="AL38" s="60" t="s">
        <v>337</v>
      </c>
      <c r="AM38" s="60" t="s">
        <v>337</v>
      </c>
      <c r="AN38" s="60" t="s">
        <v>374</v>
      </c>
      <c r="AO38" s="60" t="s">
        <v>337</v>
      </c>
      <c r="AP38" s="60" t="s">
        <v>374</v>
      </c>
      <c r="AQ38" s="60" t="s">
        <v>337</v>
      </c>
      <c r="AR38" s="60" t="s">
        <v>374</v>
      </c>
      <c r="AS38" s="60" t="s">
        <v>337</v>
      </c>
      <c r="AT38" s="60" t="s">
        <v>374</v>
      </c>
      <c r="AU38" s="60" t="s">
        <v>374</v>
      </c>
      <c r="AV38" s="60" t="s">
        <v>58</v>
      </c>
      <c r="AW38" s="60" t="s">
        <v>374</v>
      </c>
      <c r="AX38" s="60" t="s">
        <v>374</v>
      </c>
      <c r="AY38" s="60" t="s">
        <v>374</v>
      </c>
      <c r="AZ38" s="60" t="s">
        <v>374</v>
      </c>
      <c r="BA38" s="60" t="s">
        <v>374</v>
      </c>
      <c r="BB38" s="60" t="s">
        <v>374</v>
      </c>
      <c r="BC38" s="172" t="s">
        <v>58</v>
      </c>
      <c r="BD38" s="60" t="s">
        <v>374</v>
      </c>
      <c r="BE38" s="172" t="s">
        <v>337</v>
      </c>
      <c r="BF38" s="60" t="s">
        <v>374</v>
      </c>
      <c r="BG38" s="172" t="s">
        <v>337</v>
      </c>
      <c r="BH38" s="60" t="s">
        <v>374</v>
      </c>
      <c r="BI38" s="172" t="s">
        <v>337</v>
      </c>
      <c r="BJ38" s="172" t="s">
        <v>337</v>
      </c>
      <c r="BK38" s="172" t="s">
        <v>337</v>
      </c>
      <c r="BL38" s="172" t="s">
        <v>374</v>
      </c>
      <c r="BM38" s="172" t="s">
        <v>374</v>
      </c>
      <c r="BN38" s="172" t="s">
        <v>337</v>
      </c>
      <c r="BO38" s="172" t="s">
        <v>374</v>
      </c>
      <c r="BP38" s="172" t="s">
        <v>337</v>
      </c>
      <c r="BQ38" s="172" t="s">
        <v>374</v>
      </c>
      <c r="BR38" s="172" t="s">
        <v>337</v>
      </c>
      <c r="BS38" s="172" t="s">
        <v>374</v>
      </c>
      <c r="BT38" s="172" t="s">
        <v>374</v>
      </c>
      <c r="BU38" s="172" t="s">
        <v>337</v>
      </c>
    </row>
    <row r="39" spans="2:73" ht="18" x14ac:dyDescent="0.2">
      <c r="B39" s="74"/>
      <c r="C39" s="74"/>
      <c r="D39" s="73"/>
      <c r="E39" s="36" t="s">
        <v>39</v>
      </c>
      <c r="F39" s="137" t="s">
        <v>35</v>
      </c>
      <c r="G39" s="8">
        <f>COUNTIF(I39:BT39,"x")</f>
        <v>10</v>
      </c>
      <c r="H39" s="8">
        <f>COUNTIF(I39:BT39,"Si")</f>
        <v>7</v>
      </c>
      <c r="I39" s="60" t="s">
        <v>337</v>
      </c>
      <c r="J39" s="60" t="s">
        <v>337</v>
      </c>
      <c r="K39" s="60" t="s">
        <v>58</v>
      </c>
      <c r="L39" s="60" t="s">
        <v>337</v>
      </c>
      <c r="M39" s="60" t="s">
        <v>58</v>
      </c>
      <c r="N39" s="60" t="s">
        <v>58</v>
      </c>
      <c r="O39" s="60" t="s">
        <v>58</v>
      </c>
      <c r="P39" s="60" t="s">
        <v>58</v>
      </c>
      <c r="Q39" s="60" t="s">
        <v>337</v>
      </c>
      <c r="R39" s="60" t="s">
        <v>58</v>
      </c>
      <c r="S39" s="60" t="s">
        <v>374</v>
      </c>
      <c r="T39" s="60" t="s">
        <v>58</v>
      </c>
      <c r="U39" s="60" t="s">
        <v>58</v>
      </c>
      <c r="V39" s="60" t="s">
        <v>374</v>
      </c>
      <c r="W39" s="60" t="s">
        <v>337</v>
      </c>
      <c r="X39" s="60" t="s">
        <v>374</v>
      </c>
      <c r="Y39" s="60" t="s">
        <v>58</v>
      </c>
      <c r="Z39" s="60" t="s">
        <v>58</v>
      </c>
      <c r="AA39" s="60" t="s">
        <v>374</v>
      </c>
      <c r="AB39" s="60" t="s">
        <v>58</v>
      </c>
      <c r="AC39" s="60" t="s">
        <v>58</v>
      </c>
      <c r="AD39" s="60" t="s">
        <v>374</v>
      </c>
      <c r="AE39" s="60" t="s">
        <v>58</v>
      </c>
      <c r="AF39" s="60" t="s">
        <v>58</v>
      </c>
      <c r="AG39" s="60" t="s">
        <v>337</v>
      </c>
      <c r="AH39" s="60" t="s">
        <v>58</v>
      </c>
      <c r="AI39" s="60" t="s">
        <v>58</v>
      </c>
      <c r="AJ39" s="60" t="s">
        <v>58</v>
      </c>
      <c r="AK39" s="60" t="s">
        <v>58</v>
      </c>
      <c r="AL39" s="60" t="s">
        <v>58</v>
      </c>
      <c r="AM39" s="60" t="s">
        <v>58</v>
      </c>
      <c r="AN39" s="60" t="s">
        <v>374</v>
      </c>
      <c r="AO39" s="60" t="s">
        <v>58</v>
      </c>
      <c r="AP39" s="60" t="s">
        <v>58</v>
      </c>
      <c r="AQ39" s="60" t="s">
        <v>58</v>
      </c>
      <c r="AR39" s="60" t="s">
        <v>58</v>
      </c>
      <c r="AS39" s="60" t="s">
        <v>58</v>
      </c>
      <c r="AT39" s="60" t="s">
        <v>58</v>
      </c>
      <c r="AU39" s="60" t="s">
        <v>58</v>
      </c>
      <c r="AV39" s="60" t="s">
        <v>58</v>
      </c>
      <c r="AW39" s="60" t="s">
        <v>58</v>
      </c>
      <c r="AX39" s="60" t="s">
        <v>58</v>
      </c>
      <c r="AY39" s="60" t="s">
        <v>374</v>
      </c>
      <c r="AZ39" s="60" t="s">
        <v>58</v>
      </c>
      <c r="BA39" s="60" t="s">
        <v>58</v>
      </c>
      <c r="BB39" s="60" t="s">
        <v>58</v>
      </c>
      <c r="BC39" s="172" t="s">
        <v>58</v>
      </c>
      <c r="BD39" s="60" t="s">
        <v>58</v>
      </c>
      <c r="BE39" s="172" t="s">
        <v>58</v>
      </c>
      <c r="BF39" s="60" t="s">
        <v>58</v>
      </c>
      <c r="BG39" s="172" t="s">
        <v>58</v>
      </c>
      <c r="BH39" s="60" t="s">
        <v>58</v>
      </c>
      <c r="BI39" s="172" t="s">
        <v>58</v>
      </c>
      <c r="BJ39" s="172" t="s">
        <v>337</v>
      </c>
      <c r="BK39" s="172" t="s">
        <v>58</v>
      </c>
      <c r="BL39" s="172" t="s">
        <v>374</v>
      </c>
      <c r="BM39" s="172" t="s">
        <v>58</v>
      </c>
      <c r="BN39" s="172" t="s">
        <v>58</v>
      </c>
      <c r="BO39" s="172" t="s">
        <v>374</v>
      </c>
      <c r="BP39" s="172" t="s">
        <v>58</v>
      </c>
      <c r="BQ39" s="172" t="s">
        <v>374</v>
      </c>
      <c r="BR39" s="172" t="s">
        <v>58</v>
      </c>
      <c r="BS39" s="172" t="s">
        <v>58</v>
      </c>
      <c r="BT39" s="172" t="s">
        <v>58</v>
      </c>
      <c r="BU39" s="172" t="s">
        <v>337</v>
      </c>
    </row>
    <row r="40" spans="2:73" x14ac:dyDescent="0.2">
      <c r="D40" s="3">
        <f>COUNTIF(D4:D39,"si")</f>
        <v>0</v>
      </c>
      <c r="F40" s="25" t="s">
        <v>21</v>
      </c>
      <c r="G40" s="35">
        <f>SUM(G4:G39)/G3</f>
        <v>18.8</v>
      </c>
      <c r="H40" s="35">
        <f>SUM(H4:H39)/H3</f>
        <v>17.911764705882351</v>
      </c>
      <c r="I40" s="3">
        <f>COUNTIF(I4:I39,"si")</f>
        <v>22</v>
      </c>
      <c r="J40" s="3">
        <f>COUNTIF(J4:J39,"si")</f>
        <v>23</v>
      </c>
      <c r="K40" s="3">
        <f>COUNTIF(K4:K39,"si")</f>
        <v>22</v>
      </c>
      <c r="L40" s="3">
        <f>COUNTIF(L4:L39,"si")</f>
        <v>18</v>
      </c>
      <c r="M40" s="186">
        <f>COUNTIF(M4:M39,"x")</f>
        <v>20</v>
      </c>
      <c r="N40" s="175">
        <f>COUNTIF(N4:N39,"si")</f>
        <v>20</v>
      </c>
      <c r="O40" s="178">
        <f>COUNTIF(O4:O39,"x")</f>
        <v>22</v>
      </c>
      <c r="P40" s="3">
        <f>COUNTIF(P4:P39,"si")</f>
        <v>21</v>
      </c>
      <c r="Q40" s="142">
        <f>COUNTIF(Q4:Q39,"si")</f>
        <v>21</v>
      </c>
      <c r="R40" s="142">
        <f>COUNTIF(R4:R39,"si")</f>
        <v>20</v>
      </c>
      <c r="S40" s="3">
        <f>COUNTIF(S4:S39,"x")</f>
        <v>20</v>
      </c>
      <c r="T40" s="203">
        <f>COUNTIF(T4:T39,"si")</f>
        <v>19</v>
      </c>
      <c r="U40" s="3">
        <f>COUNTIF(U4:U39,"si")</f>
        <v>21</v>
      </c>
      <c r="V40" s="3">
        <f>COUNTIF(V4:V39,"x")</f>
        <v>20</v>
      </c>
      <c r="W40" s="204">
        <f t="shared" ref="W40" si="6">COUNTIF(W4:W39,"si")</f>
        <v>23</v>
      </c>
      <c r="X40" s="3">
        <f>COUNTIF(X4:X39,"x")</f>
        <v>20</v>
      </c>
      <c r="Y40" s="3">
        <f>COUNTIF(Y4:Y39,"x")</f>
        <v>15</v>
      </c>
      <c r="Z40" s="3">
        <f t="shared" ref="Z40" si="7">COUNTIF(Z4:Z39,"si")</f>
        <v>15</v>
      </c>
      <c r="AA40" s="207">
        <f>COUNTIF(AA4:AA39,"x")</f>
        <v>19</v>
      </c>
      <c r="AB40" s="215">
        <f t="shared" ref="AB40" si="8">COUNTIF(AB4:AB39,"si")</f>
        <v>18</v>
      </c>
      <c r="AC40" s="206">
        <f t="shared" ref="AC40:AD40" si="9">COUNTIF(AC4:AC39,"x")</f>
        <v>18</v>
      </c>
      <c r="AD40" s="206">
        <f t="shared" si="9"/>
        <v>20</v>
      </c>
      <c r="AE40" s="219">
        <f t="shared" ref="AE40:AF40" si="10">COUNTIF(AE4:AE39,"si")</f>
        <v>23</v>
      </c>
      <c r="AF40" s="221">
        <f t="shared" si="10"/>
        <v>20</v>
      </c>
      <c r="AG40" s="219">
        <f t="shared" ref="AG40" si="11">COUNTIF(AG4:AG39,"si")</f>
        <v>17</v>
      </c>
      <c r="AH40" s="222">
        <f t="shared" ref="AH40" si="12">COUNTIF(AH4:AH39,"x")</f>
        <v>19</v>
      </c>
      <c r="AI40" s="226">
        <f t="shared" ref="AI40:AJ40" si="13">COUNTIF(AI4:AI39,"si")</f>
        <v>20</v>
      </c>
      <c r="AJ40" s="226">
        <f t="shared" si="13"/>
        <v>13</v>
      </c>
      <c r="AK40" s="227">
        <f>COUNTIF(AK4:AK39,"si")</f>
        <v>11</v>
      </c>
      <c r="AL40" s="228">
        <f t="shared" ref="AL40" si="14">COUNTIF(AL4:AL39,"si")</f>
        <v>15</v>
      </c>
      <c r="AM40" s="228">
        <f t="shared" ref="AM40" si="15">COUNTIF(AM4:AM39,"si")</f>
        <v>19</v>
      </c>
      <c r="AN40" s="229">
        <f t="shared" ref="AN40:AT40" si="16">COUNTIF(AN4:AN39,"x")</f>
        <v>20</v>
      </c>
      <c r="AO40" s="3">
        <f t="shared" ref="AO40:AS40" si="17">COUNTIF(AO4:AO39,"si")</f>
        <v>17</v>
      </c>
      <c r="AP40" s="233">
        <f t="shared" si="16"/>
        <v>18</v>
      </c>
      <c r="AQ40" s="228">
        <f t="shared" ref="AQ40" si="18">COUNTIF(AQ4:AQ39,"si")</f>
        <v>15</v>
      </c>
      <c r="AR40" s="237">
        <f t="shared" si="16"/>
        <v>19</v>
      </c>
      <c r="AS40" s="3">
        <f t="shared" si="17"/>
        <v>18</v>
      </c>
      <c r="AT40" s="241">
        <f t="shared" si="16"/>
        <v>19</v>
      </c>
      <c r="AU40" s="3">
        <f>COUNTIF(AU4:AU39,"x")</f>
        <v>17</v>
      </c>
      <c r="AV40" s="242">
        <f>COUNTIF(AV4:AV39,"si")</f>
        <v>15</v>
      </c>
      <c r="AW40" s="247">
        <f t="shared" ref="AW40:BF40" si="19">COUNTIF(AW4:AW39,"x")</f>
        <v>19</v>
      </c>
      <c r="AX40" s="3">
        <f t="shared" si="19"/>
        <v>18</v>
      </c>
      <c r="AY40" s="253">
        <f t="shared" si="19"/>
        <v>20</v>
      </c>
      <c r="AZ40" s="3">
        <f t="shared" si="19"/>
        <v>17</v>
      </c>
      <c r="BA40" s="258">
        <f t="shared" si="19"/>
        <v>16</v>
      </c>
      <c r="BB40" s="260">
        <f t="shared" si="19"/>
        <v>18</v>
      </c>
      <c r="BC40" s="169">
        <f>COUNTIF(BC4:BC39,"si")</f>
        <v>13</v>
      </c>
      <c r="BD40" s="263">
        <f t="shared" si="19"/>
        <v>19</v>
      </c>
      <c r="BE40" s="169">
        <f>COUNTIF(BE4:BE39,"si")</f>
        <v>14</v>
      </c>
      <c r="BF40" s="266">
        <f t="shared" si="19"/>
        <v>17</v>
      </c>
      <c r="BG40" s="169">
        <f>COUNTIF(BG4:BG39,"si")</f>
        <v>15</v>
      </c>
      <c r="BH40" s="169">
        <f>COUNTIF(BH4:BH39,"x")</f>
        <v>19</v>
      </c>
      <c r="BI40" s="169">
        <f>COUNTIF(BI4:BI39,"si")</f>
        <v>19</v>
      </c>
      <c r="BJ40" s="169">
        <f>COUNTIF(BJ4:BJ39,"si")</f>
        <v>20</v>
      </c>
      <c r="BK40" s="169">
        <f>COUNTIF(BK4:BK39,"si")</f>
        <v>19</v>
      </c>
      <c r="BL40" s="169">
        <f>COUNTIF(BL4:BL39,"x")</f>
        <v>19</v>
      </c>
      <c r="BM40" s="169">
        <f>COUNTIF(BM4:BM39,"x")</f>
        <v>18</v>
      </c>
      <c r="BN40" s="169">
        <f>COUNTIF(BN4:BN39,"si")</f>
        <v>11</v>
      </c>
      <c r="BO40" s="169">
        <f>COUNTIF(BO4:BO39,"x")</f>
        <v>20</v>
      </c>
      <c r="BP40" s="169">
        <f>COUNTIF(BP4:BP39,"si")</f>
        <v>17</v>
      </c>
      <c r="BQ40" s="169">
        <f>COUNTIF(BQ4:BQ39,"x")</f>
        <v>20</v>
      </c>
      <c r="BR40" s="169">
        <f>COUNTIF(BR4:BR39,"si")</f>
        <v>15</v>
      </c>
      <c r="BS40" s="169">
        <f>COUNTIF(BS4:BS39,"x")</f>
        <v>19</v>
      </c>
      <c r="BT40" s="169">
        <f>COUNTIF(BT4:BT39,"x")</f>
        <v>19</v>
      </c>
      <c r="BU40" s="169">
        <f>COUNTIF(BU4:BU39,"si")</f>
        <v>25</v>
      </c>
    </row>
    <row r="41" spans="2:73" x14ac:dyDescent="0.2">
      <c r="D41" s="37">
        <f>D40*75</f>
        <v>0</v>
      </c>
      <c r="G41" s="14"/>
      <c r="H41" s="14"/>
    </row>
    <row r="42" spans="2:73" s="102" customFormat="1" ht="67.5" customHeight="1" x14ac:dyDescent="0.2">
      <c r="E42" s="103"/>
      <c r="F42" s="103"/>
      <c r="G42" s="104"/>
      <c r="H42" s="104"/>
      <c r="I42" s="65"/>
      <c r="J42" s="65"/>
      <c r="K42" s="65"/>
      <c r="L42" s="65"/>
      <c r="M42" s="65"/>
      <c r="N42" s="65"/>
      <c r="O42" s="65"/>
      <c r="P42" s="65"/>
      <c r="Q42" s="65"/>
      <c r="R42" s="65"/>
      <c r="S42" s="65"/>
      <c r="T42" s="65"/>
      <c r="U42" s="65"/>
      <c r="V42" s="65"/>
      <c r="W42" s="65"/>
      <c r="X42" s="65"/>
      <c r="Y42" s="65"/>
      <c r="Z42" s="65"/>
      <c r="AA42" s="65"/>
      <c r="AB42" s="133"/>
      <c r="AC42" s="65"/>
      <c r="AD42" s="65"/>
      <c r="AE42" s="133"/>
      <c r="AF42" s="65"/>
      <c r="AG42" s="133"/>
      <c r="AH42" s="133"/>
      <c r="AI42" s="133"/>
      <c r="AJ42" s="133"/>
      <c r="AK42" s="133"/>
      <c r="AL42" s="133"/>
      <c r="AM42" s="133"/>
      <c r="AN42" s="65"/>
      <c r="AO42" s="133"/>
      <c r="AP42" s="133"/>
      <c r="AQ42" s="133"/>
      <c r="AR42" s="133"/>
      <c r="AS42" s="133"/>
      <c r="AT42" s="133"/>
      <c r="AU42" s="65"/>
      <c r="AV42" s="65"/>
      <c r="AW42" s="133"/>
      <c r="AX42" s="65"/>
      <c r="AY42" s="65"/>
      <c r="AZ42" s="133"/>
      <c r="BA42" s="65"/>
      <c r="BB42" s="65"/>
      <c r="BC42" s="65"/>
      <c r="BD42" s="65"/>
      <c r="BE42" s="65"/>
      <c r="BF42" s="65"/>
      <c r="BG42" s="65"/>
      <c r="BH42" s="65"/>
      <c r="BI42" s="65"/>
      <c r="BJ42" s="65"/>
      <c r="BK42" s="65"/>
      <c r="BL42" s="65"/>
      <c r="BM42" s="65"/>
      <c r="BN42" s="65"/>
      <c r="BO42" s="65"/>
      <c r="BP42" s="65"/>
      <c r="BQ42" s="65"/>
      <c r="BR42" s="65"/>
      <c r="BS42" s="65"/>
      <c r="BT42" s="65"/>
      <c r="BU42" s="65"/>
    </row>
    <row r="43" spans="2:73" s="28" customFormat="1" ht="36" customHeight="1" x14ac:dyDescent="0.2">
      <c r="D43" s="291" t="s">
        <v>93</v>
      </c>
      <c r="E43" s="291"/>
      <c r="F43" s="63" t="s">
        <v>91</v>
      </c>
      <c r="G43" s="49"/>
      <c r="H43" s="49"/>
      <c r="I43" s="2"/>
      <c r="J43" s="2"/>
      <c r="K43" s="2"/>
      <c r="L43" s="65"/>
      <c r="M43" s="65"/>
      <c r="N43" s="2"/>
      <c r="O43" s="65"/>
      <c r="P43" s="2"/>
      <c r="Q43" s="2"/>
      <c r="R43" s="2"/>
      <c r="S43" s="2"/>
      <c r="T43" s="2"/>
      <c r="U43" s="2"/>
      <c r="V43" s="2"/>
      <c r="W43" s="65"/>
      <c r="X43" s="2"/>
      <c r="Y43" s="2"/>
      <c r="Z43" s="65"/>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row>
    <row r="44" spans="2:73" ht="36" customHeight="1" x14ac:dyDescent="0.2">
      <c r="D44" s="291"/>
      <c r="E44" s="291"/>
      <c r="F44" s="64" t="s">
        <v>92</v>
      </c>
      <c r="G44" s="14"/>
      <c r="H44" s="14"/>
      <c r="Q44" s="4"/>
      <c r="R44" s="4"/>
      <c r="S44" s="4"/>
      <c r="T44" s="4"/>
      <c r="U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row>
    <row r="46" spans="2:73" ht="24.75" customHeight="1" x14ac:dyDescent="0.2">
      <c r="D46" s="292" t="s">
        <v>94</v>
      </c>
      <c r="E46" s="292"/>
      <c r="F46" s="63" t="s">
        <v>381</v>
      </c>
    </row>
    <row r="47" spans="2:73" ht="25.5" customHeight="1" x14ac:dyDescent="0.2">
      <c r="D47" s="292"/>
      <c r="E47" s="292"/>
      <c r="F47" s="64" t="s">
        <v>382</v>
      </c>
    </row>
    <row r="50" spans="4:7" x14ac:dyDescent="0.2">
      <c r="D50" s="45" t="s">
        <v>115</v>
      </c>
      <c r="E50" s="44"/>
      <c r="F50" s="70" t="s">
        <v>116</v>
      </c>
    </row>
    <row r="51" spans="4:7" x14ac:dyDescent="0.2">
      <c r="D51" s="45"/>
      <c r="E51" s="44"/>
      <c r="F51" s="44" t="s">
        <v>117</v>
      </c>
    </row>
    <row r="56" spans="4:7" x14ac:dyDescent="0.2">
      <c r="E56" s="289" t="s">
        <v>146</v>
      </c>
      <c r="F56" s="289"/>
      <c r="G56" s="290" t="s">
        <v>147</v>
      </c>
    </row>
    <row r="57" spans="4:7" x14ac:dyDescent="0.2">
      <c r="E57" s="289"/>
      <c r="F57" s="289"/>
      <c r="G57" s="290"/>
    </row>
    <row r="58" spans="4:7" ht="18" x14ac:dyDescent="0.2">
      <c r="E58" s="184"/>
      <c r="F58" s="184"/>
      <c r="G58" s="8"/>
    </row>
    <row r="59" spans="4:7" ht="18" x14ac:dyDescent="0.2">
      <c r="E59" s="36"/>
      <c r="F59" s="181" t="s">
        <v>20</v>
      </c>
      <c r="G59" s="8">
        <v>7</v>
      </c>
    </row>
    <row r="60" spans="4:7" ht="18" x14ac:dyDescent="0.2">
      <c r="E60" s="36"/>
      <c r="F60" s="181" t="s">
        <v>346</v>
      </c>
      <c r="G60" s="8">
        <v>10</v>
      </c>
    </row>
    <row r="61" spans="4:7" ht="18" x14ac:dyDescent="0.2">
      <c r="E61" s="36"/>
      <c r="F61" s="181" t="s">
        <v>172</v>
      </c>
      <c r="G61" s="8">
        <v>3</v>
      </c>
    </row>
    <row r="62" spans="4:7" ht="18" x14ac:dyDescent="0.2">
      <c r="E62" s="36"/>
      <c r="F62" s="181" t="s">
        <v>19</v>
      </c>
      <c r="G62" s="8"/>
    </row>
    <row r="63" spans="4:7" ht="18" x14ac:dyDescent="0.2">
      <c r="E63" s="36"/>
      <c r="F63" s="181" t="s">
        <v>228</v>
      </c>
      <c r="G63" s="8">
        <v>8</v>
      </c>
    </row>
    <row r="64" spans="4:7" ht="18" x14ac:dyDescent="0.2">
      <c r="E64" s="36"/>
      <c r="F64" s="181" t="s">
        <v>367</v>
      </c>
      <c r="G64" s="8">
        <v>9</v>
      </c>
    </row>
    <row r="65" spans="5:7" ht="18" x14ac:dyDescent="0.2">
      <c r="E65" s="76"/>
      <c r="F65" s="181" t="s">
        <v>347</v>
      </c>
      <c r="G65" s="8">
        <v>2</v>
      </c>
    </row>
    <row r="66" spans="5:7" ht="18" x14ac:dyDescent="0.2">
      <c r="E66" s="36"/>
      <c r="F66" s="181" t="s">
        <v>119</v>
      </c>
      <c r="G66" s="8">
        <v>8</v>
      </c>
    </row>
    <row r="67" spans="5:7" ht="18" x14ac:dyDescent="0.2">
      <c r="E67" s="36"/>
      <c r="F67" s="181" t="s">
        <v>142</v>
      </c>
      <c r="G67" s="8">
        <v>4</v>
      </c>
    </row>
    <row r="68" spans="5:7" ht="18" x14ac:dyDescent="0.2">
      <c r="E68" s="36"/>
      <c r="F68" s="181" t="s">
        <v>104</v>
      </c>
      <c r="G68" s="8">
        <v>5</v>
      </c>
    </row>
    <row r="69" spans="5:7" ht="18" x14ac:dyDescent="0.2">
      <c r="E69" s="36"/>
      <c r="F69" s="181" t="s">
        <v>102</v>
      </c>
      <c r="G69" s="8">
        <v>9</v>
      </c>
    </row>
    <row r="70" spans="5:7" ht="18" x14ac:dyDescent="0.2">
      <c r="E70" s="36"/>
      <c r="F70" s="181" t="s">
        <v>348</v>
      </c>
      <c r="G70" s="8">
        <v>13</v>
      </c>
    </row>
    <row r="71" spans="5:7" ht="18" x14ac:dyDescent="0.2">
      <c r="E71" s="36"/>
      <c r="F71" s="181" t="s">
        <v>351</v>
      </c>
      <c r="G71" s="8">
        <v>12</v>
      </c>
    </row>
    <row r="72" spans="5:7" ht="18" x14ac:dyDescent="0.3">
      <c r="E72" s="36"/>
      <c r="F72" s="182" t="s">
        <v>95</v>
      </c>
      <c r="G72" s="8">
        <v>2</v>
      </c>
    </row>
    <row r="73" spans="5:7" ht="18" x14ac:dyDescent="0.2">
      <c r="E73" s="36"/>
      <c r="F73" s="181" t="s">
        <v>148</v>
      </c>
      <c r="G73" s="8">
        <v>6</v>
      </c>
    </row>
    <row r="74" spans="5:7" ht="18" x14ac:dyDescent="0.2">
      <c r="E74" s="36"/>
      <c r="F74" s="181" t="s">
        <v>144</v>
      </c>
      <c r="G74" s="8">
        <v>9</v>
      </c>
    </row>
    <row r="75" spans="5:7" ht="18" x14ac:dyDescent="0.2">
      <c r="E75" s="36"/>
      <c r="F75" s="181" t="s">
        <v>180</v>
      </c>
      <c r="G75" s="8">
        <v>6</v>
      </c>
    </row>
    <row r="76" spans="5:7" ht="18" x14ac:dyDescent="0.2">
      <c r="E76" s="36"/>
      <c r="F76" s="181" t="s">
        <v>43</v>
      </c>
      <c r="G76" s="8">
        <v>3</v>
      </c>
    </row>
    <row r="77" spans="5:7" ht="18" x14ac:dyDescent="0.2">
      <c r="E77" s="36"/>
      <c r="F77" s="181" t="s">
        <v>181</v>
      </c>
      <c r="G77" s="8">
        <v>4</v>
      </c>
    </row>
    <row r="78" spans="5:7" ht="18" x14ac:dyDescent="0.2">
      <c r="E78" s="36"/>
      <c r="F78" s="181" t="s">
        <v>234</v>
      </c>
      <c r="G78" s="8">
        <v>9</v>
      </c>
    </row>
    <row r="79" spans="5:7" ht="18" x14ac:dyDescent="0.2">
      <c r="E79" s="36"/>
      <c r="F79" s="181" t="s">
        <v>120</v>
      </c>
      <c r="G79" s="8">
        <v>1</v>
      </c>
    </row>
    <row r="80" spans="5:7" ht="18" x14ac:dyDescent="0.2">
      <c r="E80" s="36"/>
      <c r="F80" s="181" t="s">
        <v>434</v>
      </c>
      <c r="G80" s="8">
        <v>1</v>
      </c>
    </row>
    <row r="81" spans="5:7" ht="18" x14ac:dyDescent="0.2">
      <c r="E81" s="36"/>
      <c r="F81" s="181" t="s">
        <v>429</v>
      </c>
      <c r="G81" s="8"/>
    </row>
    <row r="82" spans="5:7" ht="18" x14ac:dyDescent="0.2">
      <c r="E82" s="36"/>
      <c r="F82" s="181" t="s">
        <v>52</v>
      </c>
      <c r="G82" s="8">
        <v>8</v>
      </c>
    </row>
    <row r="83" spans="5:7" ht="18" x14ac:dyDescent="0.2">
      <c r="E83" s="44"/>
      <c r="F83" s="183" t="s">
        <v>349</v>
      </c>
      <c r="G83" s="8">
        <v>6</v>
      </c>
    </row>
    <row r="84" spans="5:7" ht="18" x14ac:dyDescent="0.2">
      <c r="E84" s="44"/>
      <c r="F84" s="183" t="s">
        <v>36</v>
      </c>
      <c r="G84" s="8">
        <v>2</v>
      </c>
    </row>
    <row r="85" spans="5:7" ht="18" x14ac:dyDescent="0.2">
      <c r="E85" s="44"/>
      <c r="F85" s="183" t="s">
        <v>209</v>
      </c>
      <c r="G85" s="8">
        <v>6</v>
      </c>
    </row>
    <row r="86" spans="5:7" ht="18" x14ac:dyDescent="0.2">
      <c r="E86" s="44"/>
      <c r="F86" s="183" t="s">
        <v>325</v>
      </c>
      <c r="G86" s="8">
        <v>5</v>
      </c>
    </row>
    <row r="87" spans="5:7" ht="18" x14ac:dyDescent="0.2">
      <c r="E87" s="44"/>
      <c r="F87" s="183" t="s">
        <v>327</v>
      </c>
      <c r="G87" s="8">
        <v>18</v>
      </c>
    </row>
  </sheetData>
  <sortState xmlns:xlrd2="http://schemas.microsoft.com/office/spreadsheetml/2017/richdata2" ref="F59:F82">
    <sortCondition ref="F59"/>
  </sortState>
  <mergeCells count="10">
    <mergeCell ref="E56:F57"/>
    <mergeCell ref="G56:G57"/>
    <mergeCell ref="B1:B2"/>
    <mergeCell ref="D43:E44"/>
    <mergeCell ref="D46:E47"/>
    <mergeCell ref="H1:H2"/>
    <mergeCell ref="E1:F2"/>
    <mergeCell ref="C1:C2"/>
    <mergeCell ref="D1:D2"/>
    <mergeCell ref="G1:G2"/>
  </mergeCells>
  <phoneticPr fontId="0" type="noConversion"/>
  <conditionalFormatting sqref="BO29 BL18:BM18 BL29:BM29 O18 O7 S37 O37:P37 AA29 S18 S29 M7 M29 I37:M37 I18:M18 K5 I5:J6 I11:K17 I4:K4 L11:M11 I8:M10 O29:P29 U29:V29 N8:S11 K6:S6 L4:S5 L12:S17 I3:S3 I19:S26 I28:S28 I32:S36 I38:S39 V28 U23:V23 U26:V26 U37 U7:V8 V3:V6 U33:V33 V24:V25 U18:V18 V17 V9:V10 U39:V39 V19:V22 V32:V38 X7:X9 U11:V16 Y7 Y37 Y38:AA39 X18:Y18 X29:Y29 X11:X17 X32:X39 Y8:AA17 X3:AA6 X19:AA28 Y32:AA36 AO32:AO39 AO3:AO6 AO8:AO29 AN6 AW29 AS7:AT7 AS18:AT18 AR19:AT29 AR3:AT6 AR8:AT17 AR30:AU30 AT31:AU31 AU3:AU29 AR32:AU39 AW32:AW36 AX33 AW3:BC6 AY33:BC36 AW8:BC28 AY32:BA32 BC32:BD39 AZ18:BD18 AW7:BD7 AX31:BD31 AY29:BD30 BE34:BE39 AW37:BC39 BF32:BF39 BG33:BG39 BK12:BK13 BC3:BI29 BJ7:BK9 BJ12:BJ16 BJ17:BK26 BJ28:BK29 BQ7:BT7 BQ18:BT18 BQ29:BT29 BL17:BT17 BJ27:BT27 BL8:BT9 BL12:BT14 BJ10:BT11 BK14:BT16 BL19:BT26 BL28:BT28 BJ3:BU6 BU8:BU17 BH30:BU39 BU19:BU28">
    <cfRule type="cellIs" dxfId="860" priority="2418" stopIfTrue="1" operator="equal">
      <formula>"si"</formula>
    </cfRule>
    <cfRule type="cellIs" dxfId="859" priority="2419" stopIfTrue="1" operator="equal">
      <formula>"ok"</formula>
    </cfRule>
    <cfRule type="cellIs" dxfId="858" priority="2420" stopIfTrue="1" operator="equal">
      <formula>"x"</formula>
    </cfRule>
  </conditionalFormatting>
  <conditionalFormatting sqref="I2:M2 U2:V2 AU2 BB2:BD2 BF2 BH2 BK2">
    <cfRule type="cellIs" dxfId="857" priority="2422" stopIfTrue="1" operator="equal">
      <formula>"no"</formula>
    </cfRule>
  </conditionalFormatting>
  <conditionalFormatting sqref="AS2">
    <cfRule type="cellIs" dxfId="856" priority="2129" stopIfTrue="1" operator="equal">
      <formula>"no"</formula>
    </cfRule>
  </conditionalFormatting>
  <conditionalFormatting sqref="Y2">
    <cfRule type="cellIs" dxfId="855" priority="1953" stopIfTrue="1" operator="equal">
      <formula>"no"</formula>
    </cfRule>
  </conditionalFormatting>
  <conditionalFormatting sqref="AR18:AS18">
    <cfRule type="cellIs" dxfId="854" priority="1596" stopIfTrue="1" operator="equal">
      <formula>"si"</formula>
    </cfRule>
    <cfRule type="cellIs" dxfId="853" priority="1597" stopIfTrue="1" operator="equal">
      <formula>"ok"</formula>
    </cfRule>
    <cfRule type="cellIs" dxfId="852" priority="1598" stopIfTrue="1" operator="equal">
      <formula>"x"</formula>
    </cfRule>
  </conditionalFormatting>
  <conditionalFormatting sqref="AS2">
    <cfRule type="cellIs" dxfId="851" priority="1595" stopIfTrue="1" operator="equal">
      <formula>"no"</formula>
    </cfRule>
  </conditionalFormatting>
  <conditionalFormatting sqref="BO18">
    <cfRule type="cellIs" dxfId="850" priority="1530" stopIfTrue="1" operator="equal">
      <formula>"si"</formula>
    </cfRule>
    <cfRule type="cellIs" dxfId="849" priority="1531" stopIfTrue="1" operator="equal">
      <formula>"ok"</formula>
    </cfRule>
    <cfRule type="cellIs" dxfId="848" priority="1532" stopIfTrue="1" operator="equal">
      <formula>"x"</formula>
    </cfRule>
  </conditionalFormatting>
  <conditionalFormatting sqref="P18">
    <cfRule type="cellIs" dxfId="847" priority="1401" stopIfTrue="1" operator="equal">
      <formula>"si"</formula>
    </cfRule>
    <cfRule type="cellIs" dxfId="846" priority="1402" stopIfTrue="1" operator="equal">
      <formula>"ok"</formula>
    </cfRule>
    <cfRule type="cellIs" dxfId="845" priority="1403" stopIfTrue="1" operator="equal">
      <formula>"x"</formula>
    </cfRule>
  </conditionalFormatting>
  <conditionalFormatting sqref="P2">
    <cfRule type="cellIs" dxfId="844" priority="1400" stopIfTrue="1" operator="equal">
      <formula>"no"</formula>
    </cfRule>
  </conditionalFormatting>
  <conditionalFormatting sqref="AU2">
    <cfRule type="cellIs" dxfId="843" priority="1394" stopIfTrue="1" operator="equal">
      <formula>"no"</formula>
    </cfRule>
  </conditionalFormatting>
  <conditionalFormatting sqref="AO2">
    <cfRule type="cellIs" dxfId="842" priority="1368" stopIfTrue="1" operator="equal">
      <formula>"no"</formula>
    </cfRule>
  </conditionalFormatting>
  <conditionalFormatting sqref="AT18">
    <cfRule type="cellIs" dxfId="841" priority="1299" stopIfTrue="1" operator="equal">
      <formula>"si"</formula>
    </cfRule>
    <cfRule type="cellIs" dxfId="840" priority="1300" stopIfTrue="1" operator="equal">
      <formula>"ok"</formula>
    </cfRule>
    <cfRule type="cellIs" dxfId="839" priority="1301" stopIfTrue="1" operator="equal">
      <formula>"x"</formula>
    </cfRule>
  </conditionalFormatting>
  <conditionalFormatting sqref="AY18 AY29">
    <cfRule type="cellIs" dxfId="838" priority="1266" stopIfTrue="1" operator="equal">
      <formula>"si"</formula>
    </cfRule>
    <cfRule type="cellIs" dxfId="837" priority="1267" stopIfTrue="1" operator="equal">
      <formula>"ok"</formula>
    </cfRule>
    <cfRule type="cellIs" dxfId="836" priority="1268" stopIfTrue="1" operator="equal">
      <formula>"x"</formula>
    </cfRule>
  </conditionalFormatting>
  <conditionalFormatting sqref="BL2">
    <cfRule type="cellIs" dxfId="835" priority="1240" stopIfTrue="1" operator="equal">
      <formula>"no"</formula>
    </cfRule>
  </conditionalFormatting>
  <conditionalFormatting sqref="BP29 BP18">
    <cfRule type="cellIs" dxfId="834" priority="1209" stopIfTrue="1" operator="equal">
      <formula>"si"</formula>
    </cfRule>
    <cfRule type="cellIs" dxfId="833" priority="1210" stopIfTrue="1" operator="equal">
      <formula>"ok"</formula>
    </cfRule>
    <cfRule type="cellIs" dxfId="832" priority="1211" stopIfTrue="1" operator="equal">
      <formula>"x"</formula>
    </cfRule>
  </conditionalFormatting>
  <conditionalFormatting sqref="BP2">
    <cfRule type="cellIs" dxfId="831" priority="1208" stopIfTrue="1" operator="equal">
      <formula>"no"</formula>
    </cfRule>
  </conditionalFormatting>
  <conditionalFormatting sqref="AO7 I7:L7 S7 BL7:BM7">
    <cfRule type="cellIs" dxfId="830" priority="1183" stopIfTrue="1" operator="equal">
      <formula>"si"</formula>
    </cfRule>
    <cfRule type="cellIs" dxfId="829" priority="1184" stopIfTrue="1" operator="equal">
      <formula>"ok"</formula>
    </cfRule>
    <cfRule type="cellIs" dxfId="828" priority="1185" stopIfTrue="1" operator="equal">
      <formula>"x"</formula>
    </cfRule>
  </conditionalFormatting>
  <conditionalFormatting sqref="AR7:AS7">
    <cfRule type="cellIs" dxfId="827" priority="1171" stopIfTrue="1" operator="equal">
      <formula>"si"</formula>
    </cfRule>
    <cfRule type="cellIs" dxfId="826" priority="1172" stopIfTrue="1" operator="equal">
      <formula>"ok"</formula>
    </cfRule>
    <cfRule type="cellIs" dxfId="825" priority="1173" stopIfTrue="1" operator="equal">
      <formula>"x"</formula>
    </cfRule>
  </conditionalFormatting>
  <conditionalFormatting sqref="BO7">
    <cfRule type="cellIs" dxfId="824" priority="1165" stopIfTrue="1" operator="equal">
      <formula>"si"</formula>
    </cfRule>
    <cfRule type="cellIs" dxfId="823" priority="1166" stopIfTrue="1" operator="equal">
      <formula>"ok"</formula>
    </cfRule>
    <cfRule type="cellIs" dxfId="822" priority="1167" stopIfTrue="1" operator="equal">
      <formula>"x"</formula>
    </cfRule>
  </conditionalFormatting>
  <conditionalFormatting sqref="P7">
    <cfRule type="cellIs" dxfId="821" priority="1162" stopIfTrue="1" operator="equal">
      <formula>"si"</formula>
    </cfRule>
    <cfRule type="cellIs" dxfId="820" priority="1163" stopIfTrue="1" operator="equal">
      <formula>"ok"</formula>
    </cfRule>
    <cfRule type="cellIs" dxfId="819" priority="1164" stopIfTrue="1" operator="equal">
      <formula>"x"</formula>
    </cfRule>
  </conditionalFormatting>
  <conditionalFormatting sqref="AT7">
    <cfRule type="cellIs" dxfId="818" priority="1135" stopIfTrue="1" operator="equal">
      <formula>"si"</formula>
    </cfRule>
    <cfRule type="cellIs" dxfId="817" priority="1136" stopIfTrue="1" operator="equal">
      <formula>"ok"</formula>
    </cfRule>
    <cfRule type="cellIs" dxfId="816" priority="1137" stopIfTrue="1" operator="equal">
      <formula>"x"</formula>
    </cfRule>
  </conditionalFormatting>
  <conditionalFormatting sqref="AY7">
    <cfRule type="cellIs" dxfId="815" priority="1129" stopIfTrue="1" operator="equal">
      <formula>"si"</formula>
    </cfRule>
    <cfRule type="cellIs" dxfId="814" priority="1130" stopIfTrue="1" operator="equal">
      <formula>"ok"</formula>
    </cfRule>
    <cfRule type="cellIs" dxfId="813" priority="1131" stopIfTrue="1" operator="equal">
      <formula>"x"</formula>
    </cfRule>
  </conditionalFormatting>
  <conditionalFormatting sqref="BP7">
    <cfRule type="cellIs" dxfId="812" priority="1114" stopIfTrue="1" operator="equal">
      <formula>"si"</formula>
    </cfRule>
    <cfRule type="cellIs" dxfId="811" priority="1115" stopIfTrue="1" operator="equal">
      <formula>"ok"</formula>
    </cfRule>
    <cfRule type="cellIs" dxfId="810" priority="1116" stopIfTrue="1" operator="equal">
      <formula>"x"</formula>
    </cfRule>
  </conditionalFormatting>
  <conditionalFormatting sqref="S2">
    <cfRule type="cellIs" dxfId="809" priority="1100" stopIfTrue="1" operator="equal">
      <formula>"no"</formula>
    </cfRule>
  </conditionalFormatting>
  <conditionalFormatting sqref="Z7 Z18 Z37 Z29">
    <cfRule type="cellIs" dxfId="808" priority="1080" stopIfTrue="1" operator="equal">
      <formula>"si"</formula>
    </cfRule>
    <cfRule type="cellIs" dxfId="807" priority="1081" stopIfTrue="1" operator="equal">
      <formula>"ok"</formula>
    </cfRule>
    <cfRule type="cellIs" dxfId="806" priority="1082" stopIfTrue="1" operator="equal">
      <formula>"x"</formula>
    </cfRule>
  </conditionalFormatting>
  <conditionalFormatting sqref="Z2">
    <cfRule type="cellIs" dxfId="805" priority="1079" stopIfTrue="1" operator="equal">
      <formula>"no"</formula>
    </cfRule>
  </conditionalFormatting>
  <conditionalFormatting sqref="AX18:AY18">
    <cfRule type="cellIs" dxfId="804" priority="1012" stopIfTrue="1" operator="equal">
      <formula>"si"</formula>
    </cfRule>
    <cfRule type="cellIs" dxfId="803" priority="1013" stopIfTrue="1" operator="equal">
      <formula>"ok"</formula>
    </cfRule>
    <cfRule type="cellIs" dxfId="802" priority="1014" stopIfTrue="1" operator="equal">
      <formula>"x"</formula>
    </cfRule>
  </conditionalFormatting>
  <conditionalFormatting sqref="AX7:AY7">
    <cfRule type="cellIs" dxfId="801" priority="1005" stopIfTrue="1" operator="equal">
      <formula>"si"</formula>
    </cfRule>
    <cfRule type="cellIs" dxfId="800" priority="1006" stopIfTrue="1" operator="equal">
      <formula>"ok"</formula>
    </cfRule>
    <cfRule type="cellIs" dxfId="799" priority="1007" stopIfTrue="1" operator="equal">
      <formula>"x"</formula>
    </cfRule>
  </conditionalFormatting>
  <conditionalFormatting sqref="BK29 BK18">
    <cfRule type="cellIs" dxfId="798" priority="915" stopIfTrue="1" operator="equal">
      <formula>"si"</formula>
    </cfRule>
    <cfRule type="cellIs" dxfId="797" priority="916" stopIfTrue="1" operator="equal">
      <formula>"ok"</formula>
    </cfRule>
    <cfRule type="cellIs" dxfId="796" priority="917" stopIfTrue="1" operator="equal">
      <formula>"x"</formula>
    </cfRule>
  </conditionalFormatting>
  <conditionalFormatting sqref="BK7">
    <cfRule type="cellIs" dxfId="795" priority="908" stopIfTrue="1" operator="equal">
      <formula>"si"</formula>
    </cfRule>
    <cfRule type="cellIs" dxfId="794" priority="909" stopIfTrue="1" operator="equal">
      <formula>"ok"</formula>
    </cfRule>
    <cfRule type="cellIs" dxfId="793" priority="910" stopIfTrue="1" operator="equal">
      <formula>"x"</formula>
    </cfRule>
  </conditionalFormatting>
  <conditionalFormatting sqref="BK2">
    <cfRule type="cellIs" dxfId="792" priority="914" stopIfTrue="1" operator="equal">
      <formula>"no"</formula>
    </cfRule>
  </conditionalFormatting>
  <conditionalFormatting sqref="BN29 BN18">
    <cfRule type="cellIs" dxfId="791" priority="899" stopIfTrue="1" operator="equal">
      <formula>"si"</formula>
    </cfRule>
    <cfRule type="cellIs" dxfId="790" priority="900" stopIfTrue="1" operator="equal">
      <formula>"ok"</formula>
    </cfRule>
    <cfRule type="cellIs" dxfId="789" priority="901" stopIfTrue="1" operator="equal">
      <formula>"x"</formula>
    </cfRule>
  </conditionalFormatting>
  <conditionalFormatting sqref="BN7">
    <cfRule type="cellIs" dxfId="788" priority="892" stopIfTrue="1" operator="equal">
      <formula>"si"</formula>
    </cfRule>
    <cfRule type="cellIs" dxfId="787" priority="893" stopIfTrue="1" operator="equal">
      <formula>"ok"</formula>
    </cfRule>
    <cfRule type="cellIs" dxfId="786" priority="894" stopIfTrue="1" operator="equal">
      <formula>"x"</formula>
    </cfRule>
  </conditionalFormatting>
  <conditionalFormatting sqref="BN2">
    <cfRule type="cellIs" dxfId="785" priority="898" stopIfTrue="1" operator="equal">
      <formula>"no"</formula>
    </cfRule>
  </conditionalFormatting>
  <conditionalFormatting sqref="BR2">
    <cfRule type="cellIs" dxfId="784" priority="823" stopIfTrue="1" operator="equal">
      <formula>"no"</formula>
    </cfRule>
  </conditionalFormatting>
  <conditionalFormatting sqref="Q18 Q29 Q37">
    <cfRule type="cellIs" dxfId="783" priority="782" stopIfTrue="1" operator="equal">
      <formula>"si"</formula>
    </cfRule>
    <cfRule type="cellIs" dxfId="782" priority="783" stopIfTrue="1" operator="equal">
      <formula>"ok"</formula>
    </cfRule>
    <cfRule type="cellIs" dxfId="781" priority="784" stopIfTrue="1" operator="equal">
      <formula>"x"</formula>
    </cfRule>
  </conditionalFormatting>
  <conditionalFormatting sqref="Q2">
    <cfRule type="cellIs" dxfId="780" priority="781" stopIfTrue="1" operator="equal">
      <formula>"no"</formula>
    </cfRule>
  </conditionalFormatting>
  <conditionalFormatting sqref="Q7">
    <cfRule type="cellIs" dxfId="779" priority="778" stopIfTrue="1" operator="equal">
      <formula>"si"</formula>
    </cfRule>
    <cfRule type="cellIs" dxfId="778" priority="779" stopIfTrue="1" operator="equal">
      <formula>"ok"</formula>
    </cfRule>
    <cfRule type="cellIs" dxfId="777" priority="780" stopIfTrue="1" operator="equal">
      <formula>"x"</formula>
    </cfRule>
  </conditionalFormatting>
  <conditionalFormatting sqref="R18 R29 R37">
    <cfRule type="cellIs" dxfId="776" priority="775" stopIfTrue="1" operator="equal">
      <formula>"si"</formula>
    </cfRule>
    <cfRule type="cellIs" dxfId="775" priority="776" stopIfTrue="1" operator="equal">
      <formula>"ok"</formula>
    </cfRule>
    <cfRule type="cellIs" dxfId="774" priority="777" stopIfTrue="1" operator="equal">
      <formula>"x"</formula>
    </cfRule>
  </conditionalFormatting>
  <conditionalFormatting sqref="R2">
    <cfRule type="cellIs" dxfId="773" priority="774" stopIfTrue="1" operator="equal">
      <formula>"no"</formula>
    </cfRule>
  </conditionalFormatting>
  <conditionalFormatting sqref="R7">
    <cfRule type="cellIs" dxfId="772" priority="771" stopIfTrue="1" operator="equal">
      <formula>"si"</formula>
    </cfRule>
    <cfRule type="cellIs" dxfId="771" priority="772" stopIfTrue="1" operator="equal">
      <formula>"ok"</formula>
    </cfRule>
    <cfRule type="cellIs" dxfId="770" priority="773" stopIfTrue="1" operator="equal">
      <formula>"x"</formula>
    </cfRule>
  </conditionalFormatting>
  <conditionalFormatting sqref="U18 U29 U37">
    <cfRule type="cellIs" dxfId="769" priority="768" stopIfTrue="1" operator="equal">
      <formula>"si"</formula>
    </cfRule>
    <cfRule type="cellIs" dxfId="768" priority="769" stopIfTrue="1" operator="equal">
      <formula>"ok"</formula>
    </cfRule>
    <cfRule type="cellIs" dxfId="767" priority="770" stopIfTrue="1" operator="equal">
      <formula>"x"</formula>
    </cfRule>
  </conditionalFormatting>
  <conditionalFormatting sqref="U7">
    <cfRule type="cellIs" dxfId="766" priority="765" stopIfTrue="1" operator="equal">
      <formula>"si"</formula>
    </cfRule>
    <cfRule type="cellIs" dxfId="765" priority="766" stopIfTrue="1" operator="equal">
      <formula>"ok"</formula>
    </cfRule>
    <cfRule type="cellIs" dxfId="764" priority="767" stopIfTrue="1" operator="equal">
      <formula>"x"</formula>
    </cfRule>
  </conditionalFormatting>
  <conditionalFormatting sqref="AA7 AA18 AA37">
    <cfRule type="cellIs" dxfId="763" priority="756" stopIfTrue="1" operator="equal">
      <formula>"si"</formula>
    </cfRule>
    <cfRule type="cellIs" dxfId="762" priority="757" stopIfTrue="1" operator="equal">
      <formula>"ok"</formula>
    </cfRule>
    <cfRule type="cellIs" dxfId="761" priority="758" stopIfTrue="1" operator="equal">
      <formula>"x"</formula>
    </cfRule>
  </conditionalFormatting>
  <conditionalFormatting sqref="AW18">
    <cfRule type="cellIs" dxfId="760" priority="661" stopIfTrue="1" operator="equal">
      <formula>"si"</formula>
    </cfRule>
    <cfRule type="cellIs" dxfId="759" priority="662" stopIfTrue="1" operator="equal">
      <formula>"ok"</formula>
    </cfRule>
    <cfRule type="cellIs" dxfId="758" priority="663" stopIfTrue="1" operator="equal">
      <formula>"x"</formula>
    </cfRule>
  </conditionalFormatting>
  <conditionalFormatting sqref="AW7">
    <cfRule type="cellIs" dxfId="757" priority="654" stopIfTrue="1" operator="equal">
      <formula>"si"</formula>
    </cfRule>
    <cfRule type="cellIs" dxfId="756" priority="655" stopIfTrue="1" operator="equal">
      <formula>"ok"</formula>
    </cfRule>
    <cfRule type="cellIs" dxfId="755" priority="656" stopIfTrue="1" operator="equal">
      <formula>"x"</formula>
    </cfRule>
  </conditionalFormatting>
  <conditionalFormatting sqref="BF18">
    <cfRule type="cellIs" dxfId="754" priority="643" stopIfTrue="1" operator="equal">
      <formula>"si"</formula>
    </cfRule>
    <cfRule type="cellIs" dxfId="753" priority="644" stopIfTrue="1" operator="equal">
      <formula>"ok"</formula>
    </cfRule>
    <cfRule type="cellIs" dxfId="752" priority="645" stopIfTrue="1" operator="equal">
      <formula>"x"</formula>
    </cfRule>
  </conditionalFormatting>
  <conditionalFormatting sqref="BF29 BF18">
    <cfRule type="cellIs" dxfId="751" priority="637" stopIfTrue="1" operator="equal">
      <formula>"si"</formula>
    </cfRule>
    <cfRule type="cellIs" dxfId="750" priority="638" stopIfTrue="1" operator="equal">
      <formula>"ok"</formula>
    </cfRule>
    <cfRule type="cellIs" dxfId="749" priority="639" stopIfTrue="1" operator="equal">
      <formula>"x"</formula>
    </cfRule>
  </conditionalFormatting>
  <conditionalFormatting sqref="BF7">
    <cfRule type="cellIs" dxfId="748" priority="630" stopIfTrue="1" operator="equal">
      <formula>"si"</formula>
    </cfRule>
    <cfRule type="cellIs" dxfId="747" priority="631" stopIfTrue="1" operator="equal">
      <formula>"ok"</formula>
    </cfRule>
    <cfRule type="cellIs" dxfId="746" priority="632" stopIfTrue="1" operator="equal">
      <formula>"x"</formula>
    </cfRule>
  </conditionalFormatting>
  <conditionalFormatting sqref="BF7">
    <cfRule type="cellIs" dxfId="745" priority="627" stopIfTrue="1" operator="equal">
      <formula>"si"</formula>
    </cfRule>
    <cfRule type="cellIs" dxfId="744" priority="628" stopIfTrue="1" operator="equal">
      <formula>"ok"</formula>
    </cfRule>
    <cfRule type="cellIs" dxfId="743" priority="629" stopIfTrue="1" operator="equal">
      <formula>"x"</formula>
    </cfRule>
  </conditionalFormatting>
  <conditionalFormatting sqref="BF7">
    <cfRule type="cellIs" dxfId="742" priority="624" stopIfTrue="1" operator="equal">
      <formula>"si"</formula>
    </cfRule>
    <cfRule type="cellIs" dxfId="741" priority="625" stopIfTrue="1" operator="equal">
      <formula>"ok"</formula>
    </cfRule>
    <cfRule type="cellIs" dxfId="740" priority="626" stopIfTrue="1" operator="equal">
      <formula>"x"</formula>
    </cfRule>
  </conditionalFormatting>
  <conditionalFormatting sqref="BF18 BF29">
    <cfRule type="cellIs" dxfId="739" priority="619" stopIfTrue="1" operator="equal">
      <formula>"si"</formula>
    </cfRule>
    <cfRule type="cellIs" dxfId="738" priority="620" stopIfTrue="1" operator="equal">
      <formula>"ok"</formula>
    </cfRule>
    <cfRule type="cellIs" dxfId="737" priority="621" stopIfTrue="1" operator="equal">
      <formula>"x"</formula>
    </cfRule>
  </conditionalFormatting>
  <conditionalFormatting sqref="BF7">
    <cfRule type="cellIs" dxfId="736" priority="612" stopIfTrue="1" operator="equal">
      <formula>"si"</formula>
    </cfRule>
    <cfRule type="cellIs" dxfId="735" priority="613" stopIfTrue="1" operator="equal">
      <formula>"ok"</formula>
    </cfRule>
    <cfRule type="cellIs" dxfId="734" priority="614" stopIfTrue="1" operator="equal">
      <formula>"x"</formula>
    </cfRule>
  </conditionalFormatting>
  <conditionalFormatting sqref="BF29 BF18">
    <cfRule type="cellIs" dxfId="733" priority="609" stopIfTrue="1" operator="equal">
      <formula>"si"</formula>
    </cfRule>
    <cfRule type="cellIs" dxfId="732" priority="610" stopIfTrue="1" operator="equal">
      <formula>"ok"</formula>
    </cfRule>
    <cfRule type="cellIs" dxfId="731" priority="611" stopIfTrue="1" operator="equal">
      <formula>"x"</formula>
    </cfRule>
  </conditionalFormatting>
  <conditionalFormatting sqref="BF7">
    <cfRule type="cellIs" dxfId="730" priority="602" stopIfTrue="1" operator="equal">
      <formula>"si"</formula>
    </cfRule>
    <cfRule type="cellIs" dxfId="729" priority="603" stopIfTrue="1" operator="equal">
      <formula>"ok"</formula>
    </cfRule>
    <cfRule type="cellIs" dxfId="728" priority="604" stopIfTrue="1" operator="equal">
      <formula>"x"</formula>
    </cfRule>
  </conditionalFormatting>
  <conditionalFormatting sqref="BI2:BJ2">
    <cfRule type="cellIs" dxfId="727" priority="598" stopIfTrue="1" operator="equal">
      <formula>"no"</formula>
    </cfRule>
  </conditionalFormatting>
  <conditionalFormatting sqref="BI18:BJ18">
    <cfRule type="cellIs" dxfId="726" priority="589" stopIfTrue="1" operator="equal">
      <formula>"si"</formula>
    </cfRule>
    <cfRule type="cellIs" dxfId="725" priority="590" stopIfTrue="1" operator="equal">
      <formula>"ok"</formula>
    </cfRule>
    <cfRule type="cellIs" dxfId="724" priority="591" stopIfTrue="1" operator="equal">
      <formula>"x"</formula>
    </cfRule>
  </conditionalFormatting>
  <conditionalFormatting sqref="BI29:BJ29 BI18:BJ18">
    <cfRule type="cellIs" dxfId="723" priority="583" stopIfTrue="1" operator="equal">
      <formula>"si"</formula>
    </cfRule>
    <cfRule type="cellIs" dxfId="722" priority="584" stopIfTrue="1" operator="equal">
      <formula>"ok"</formula>
    </cfRule>
    <cfRule type="cellIs" dxfId="721" priority="585" stopIfTrue="1" operator="equal">
      <formula>"x"</formula>
    </cfRule>
  </conditionalFormatting>
  <conditionalFormatting sqref="BI2:BJ2">
    <cfRule type="cellIs" dxfId="720" priority="579" stopIfTrue="1" operator="equal">
      <formula>"no"</formula>
    </cfRule>
  </conditionalFormatting>
  <conditionalFormatting sqref="BI7:BJ7">
    <cfRule type="cellIs" dxfId="719" priority="576" stopIfTrue="1" operator="equal">
      <formula>"si"</formula>
    </cfRule>
    <cfRule type="cellIs" dxfId="718" priority="577" stopIfTrue="1" operator="equal">
      <formula>"ok"</formula>
    </cfRule>
    <cfRule type="cellIs" dxfId="717" priority="578" stopIfTrue="1" operator="equal">
      <formula>"x"</formula>
    </cfRule>
  </conditionalFormatting>
  <conditionalFormatting sqref="BI7:BJ7">
    <cfRule type="cellIs" dxfId="716" priority="573" stopIfTrue="1" operator="equal">
      <formula>"si"</formula>
    </cfRule>
    <cfRule type="cellIs" dxfId="715" priority="574" stopIfTrue="1" operator="equal">
      <formula>"ok"</formula>
    </cfRule>
    <cfRule type="cellIs" dxfId="714" priority="575" stopIfTrue="1" operator="equal">
      <formula>"x"</formula>
    </cfRule>
  </conditionalFormatting>
  <conditionalFormatting sqref="BI7:BJ7">
    <cfRule type="cellIs" dxfId="713" priority="570" stopIfTrue="1" operator="equal">
      <formula>"si"</formula>
    </cfRule>
    <cfRule type="cellIs" dxfId="712" priority="571" stopIfTrue="1" operator="equal">
      <formula>"ok"</formula>
    </cfRule>
    <cfRule type="cellIs" dxfId="711" priority="572" stopIfTrue="1" operator="equal">
      <formula>"x"</formula>
    </cfRule>
  </conditionalFormatting>
  <conditionalFormatting sqref="BI2:BJ2">
    <cfRule type="cellIs" dxfId="710" priority="569" stopIfTrue="1" operator="equal">
      <formula>"no"</formula>
    </cfRule>
  </conditionalFormatting>
  <conditionalFormatting sqref="BI2:BJ2">
    <cfRule type="cellIs" dxfId="709" priority="568" stopIfTrue="1" operator="equal">
      <formula>"no"</formula>
    </cfRule>
  </conditionalFormatting>
  <conditionalFormatting sqref="BI18:BJ18 BI29:BJ29">
    <cfRule type="cellIs" dxfId="708" priority="565" stopIfTrue="1" operator="equal">
      <formula>"si"</formula>
    </cfRule>
    <cfRule type="cellIs" dxfId="707" priority="566" stopIfTrue="1" operator="equal">
      <formula>"ok"</formula>
    </cfRule>
    <cfRule type="cellIs" dxfId="706" priority="567" stopIfTrue="1" operator="equal">
      <formula>"x"</formula>
    </cfRule>
  </conditionalFormatting>
  <conditionalFormatting sqref="BI7:BJ7">
    <cfRule type="cellIs" dxfId="705" priority="558" stopIfTrue="1" operator="equal">
      <formula>"si"</formula>
    </cfRule>
    <cfRule type="cellIs" dxfId="704" priority="559" stopIfTrue="1" operator="equal">
      <formula>"ok"</formula>
    </cfRule>
    <cfRule type="cellIs" dxfId="703" priority="560" stopIfTrue="1" operator="equal">
      <formula>"x"</formula>
    </cfRule>
  </conditionalFormatting>
  <conditionalFormatting sqref="BI2:BJ2">
    <cfRule type="cellIs" dxfId="702" priority="564" stopIfTrue="1" operator="equal">
      <formula>"no"</formula>
    </cfRule>
  </conditionalFormatting>
  <conditionalFormatting sqref="BI29:BJ29 BI18:BJ18">
    <cfRule type="cellIs" dxfId="701" priority="555" stopIfTrue="1" operator="equal">
      <formula>"si"</formula>
    </cfRule>
    <cfRule type="cellIs" dxfId="700" priority="556" stopIfTrue="1" operator="equal">
      <formula>"ok"</formula>
    </cfRule>
    <cfRule type="cellIs" dxfId="699" priority="557" stopIfTrue="1" operator="equal">
      <formula>"x"</formula>
    </cfRule>
  </conditionalFormatting>
  <conditionalFormatting sqref="BI2:BJ2">
    <cfRule type="cellIs" dxfId="698" priority="551" stopIfTrue="1" operator="equal">
      <formula>"no"</formula>
    </cfRule>
  </conditionalFormatting>
  <conditionalFormatting sqref="BI7:BJ7">
    <cfRule type="cellIs" dxfId="697" priority="548" stopIfTrue="1" operator="equal">
      <formula>"si"</formula>
    </cfRule>
    <cfRule type="cellIs" dxfId="696" priority="549" stopIfTrue="1" operator="equal">
      <formula>"ok"</formula>
    </cfRule>
    <cfRule type="cellIs" dxfId="695" priority="550" stopIfTrue="1" operator="equal">
      <formula>"x"</formula>
    </cfRule>
  </conditionalFormatting>
  <conditionalFormatting sqref="N29">
    <cfRule type="cellIs" dxfId="694" priority="539" stopIfTrue="1" operator="equal">
      <formula>"si"</formula>
    </cfRule>
    <cfRule type="cellIs" dxfId="693" priority="540" stopIfTrue="1" operator="equal">
      <formula>"ok"</formula>
    </cfRule>
    <cfRule type="cellIs" dxfId="692" priority="541" stopIfTrue="1" operator="equal">
      <formula>"x"</formula>
    </cfRule>
  </conditionalFormatting>
  <conditionalFormatting sqref="N37">
    <cfRule type="cellIs" dxfId="691" priority="536" stopIfTrue="1" operator="equal">
      <formula>"si"</formula>
    </cfRule>
    <cfRule type="cellIs" dxfId="690" priority="537" stopIfTrue="1" operator="equal">
      <formula>"ok"</formula>
    </cfRule>
    <cfRule type="cellIs" dxfId="689" priority="538" stopIfTrue="1" operator="equal">
      <formula>"x"</formula>
    </cfRule>
  </conditionalFormatting>
  <conditionalFormatting sqref="N18">
    <cfRule type="cellIs" dxfId="688" priority="533" stopIfTrue="1" operator="equal">
      <formula>"si"</formula>
    </cfRule>
    <cfRule type="cellIs" dxfId="687" priority="534" stopIfTrue="1" operator="equal">
      <formula>"ok"</formula>
    </cfRule>
    <cfRule type="cellIs" dxfId="686" priority="535" stopIfTrue="1" operator="equal">
      <formula>"x"</formula>
    </cfRule>
  </conditionalFormatting>
  <conditionalFormatting sqref="N2">
    <cfRule type="cellIs" dxfId="685" priority="532" stopIfTrue="1" operator="equal">
      <formula>"no"</formula>
    </cfRule>
  </conditionalFormatting>
  <conditionalFormatting sqref="N7">
    <cfRule type="cellIs" dxfId="684" priority="529" stopIfTrue="1" operator="equal">
      <formula>"si"</formula>
    </cfRule>
    <cfRule type="cellIs" dxfId="683" priority="530" stopIfTrue="1" operator="equal">
      <formula>"ok"</formula>
    </cfRule>
    <cfRule type="cellIs" dxfId="682" priority="531" stopIfTrue="1" operator="equal">
      <formula>"x"</formula>
    </cfRule>
  </conditionalFormatting>
  <conditionalFormatting sqref="O2">
    <cfRule type="cellIs" dxfId="681" priority="519" stopIfTrue="1" operator="equal">
      <formula>"no"</formula>
    </cfRule>
  </conditionalFormatting>
  <conditionalFormatting sqref="I27:S27 U27:V27">
    <cfRule type="cellIs" dxfId="680" priority="475" stopIfTrue="1" operator="equal">
      <formula>"si"</formula>
    </cfRule>
    <cfRule type="cellIs" dxfId="679" priority="476" stopIfTrue="1" operator="equal">
      <formula>"ok"</formula>
    </cfRule>
    <cfRule type="cellIs" dxfId="678" priority="477" stopIfTrue="1" operator="equal">
      <formula>"x"</formula>
    </cfRule>
  </conditionalFormatting>
  <conditionalFormatting sqref="T28:T29 U28 U32 T3:T26 U34:U36 U24:U25 U17 U3:U6 U9:U10 U19:U22 U38 T32:T39">
    <cfRule type="cellIs" dxfId="677" priority="471" stopIfTrue="1" operator="equal">
      <formula>"si"</formula>
    </cfRule>
    <cfRule type="cellIs" dxfId="676" priority="472" stopIfTrue="1" operator="equal">
      <formula>"ok"</formula>
    </cfRule>
    <cfRule type="cellIs" dxfId="675" priority="473" stopIfTrue="1" operator="equal">
      <formula>"x"</formula>
    </cfRule>
  </conditionalFormatting>
  <conditionalFormatting sqref="T2">
    <cfRule type="cellIs" dxfId="674" priority="474" stopIfTrue="1" operator="equal">
      <formula>"no"</formula>
    </cfRule>
  </conditionalFormatting>
  <conditionalFormatting sqref="T18 T29 T37">
    <cfRule type="cellIs" dxfId="673" priority="468" stopIfTrue="1" operator="equal">
      <formula>"si"</formula>
    </cfRule>
    <cfRule type="cellIs" dxfId="672" priority="469" stopIfTrue="1" operator="equal">
      <formula>"ok"</formula>
    </cfRule>
    <cfRule type="cellIs" dxfId="671" priority="470" stopIfTrue="1" operator="equal">
      <formula>"x"</formula>
    </cfRule>
  </conditionalFormatting>
  <conditionalFormatting sqref="T7">
    <cfRule type="cellIs" dxfId="670" priority="465" stopIfTrue="1" operator="equal">
      <formula>"si"</formula>
    </cfRule>
    <cfRule type="cellIs" dxfId="669" priority="466" stopIfTrue="1" operator="equal">
      <formula>"ok"</formula>
    </cfRule>
    <cfRule type="cellIs" dxfId="668" priority="467" stopIfTrue="1" operator="equal">
      <formula>"x"</formula>
    </cfRule>
  </conditionalFormatting>
  <conditionalFormatting sqref="T27">
    <cfRule type="cellIs" dxfId="667" priority="462" stopIfTrue="1" operator="equal">
      <formula>"si"</formula>
    </cfRule>
    <cfRule type="cellIs" dxfId="666" priority="463" stopIfTrue="1" operator="equal">
      <formula>"ok"</formula>
    </cfRule>
    <cfRule type="cellIs" dxfId="665" priority="464" stopIfTrue="1" operator="equal">
      <formula>"x"</formula>
    </cfRule>
  </conditionalFormatting>
  <conditionalFormatting sqref="W38:W39 X10 W3:W6 W8:W17 W19:W28 W32:W36">
    <cfRule type="cellIs" dxfId="664" priority="459" stopIfTrue="1" operator="equal">
      <formula>"si"</formula>
    </cfRule>
    <cfRule type="cellIs" dxfId="663" priority="460" stopIfTrue="1" operator="equal">
      <formula>"ok"</formula>
    </cfRule>
    <cfRule type="cellIs" dxfId="662" priority="461" stopIfTrue="1" operator="equal">
      <formula>"x"</formula>
    </cfRule>
  </conditionalFormatting>
  <conditionalFormatting sqref="W7 W18 W37 W29">
    <cfRule type="cellIs" dxfId="661" priority="456" stopIfTrue="1" operator="equal">
      <formula>"si"</formula>
    </cfRule>
    <cfRule type="cellIs" dxfId="660" priority="457" stopIfTrue="1" operator="equal">
      <formula>"ok"</formula>
    </cfRule>
    <cfRule type="cellIs" dxfId="659" priority="458" stopIfTrue="1" operator="equal">
      <formula>"x"</formula>
    </cfRule>
  </conditionalFormatting>
  <conditionalFormatting sqref="W2">
    <cfRule type="cellIs" dxfId="658" priority="455" stopIfTrue="1" operator="equal">
      <formula>"no"</formula>
    </cfRule>
  </conditionalFormatting>
  <conditionalFormatting sqref="X2">
    <cfRule type="cellIs" dxfId="657" priority="446" stopIfTrue="1" operator="equal">
      <formula>"no"</formula>
    </cfRule>
  </conditionalFormatting>
  <conditionalFormatting sqref="AA2">
    <cfRule type="cellIs" dxfId="656" priority="445" stopIfTrue="1" operator="equal">
      <formula>"no"</formula>
    </cfRule>
  </conditionalFormatting>
  <conditionalFormatting sqref="AC39">
    <cfRule type="cellIs" dxfId="655" priority="431" stopIfTrue="1" operator="equal">
      <formula>"si"</formula>
    </cfRule>
    <cfRule type="cellIs" dxfId="654" priority="432" stopIfTrue="1" operator="equal">
      <formula>"ok"</formula>
    </cfRule>
    <cfRule type="cellIs" dxfId="653" priority="433" stopIfTrue="1" operator="equal">
      <formula>"x"</formula>
    </cfRule>
  </conditionalFormatting>
  <conditionalFormatting sqref="AC3:AC11 AC13:AC14 AC29 AC25:AC27 AC16:AC23 AD3 AD8:AD9 AD38:AD39 AC32:AC38">
    <cfRule type="cellIs" dxfId="652" priority="434" stopIfTrue="1" operator="equal">
      <formula>"si"</formula>
    </cfRule>
    <cfRule type="cellIs" dxfId="651" priority="435" stopIfTrue="1" operator="equal">
      <formula>"ok"</formula>
    </cfRule>
    <cfRule type="cellIs" dxfId="650" priority="436" stopIfTrue="1" operator="equal">
      <formula>"x"</formula>
    </cfRule>
  </conditionalFormatting>
  <conditionalFormatting sqref="AC2">
    <cfRule type="cellIs" dxfId="649" priority="437" stopIfTrue="1" operator="equal">
      <formula>"no"</formula>
    </cfRule>
  </conditionalFormatting>
  <conditionalFormatting sqref="AD4:AD7 AC12 AC28 AC24 AC15 AD10:AD29 AD32:AD37">
    <cfRule type="cellIs" dxfId="648" priority="427" stopIfTrue="1" operator="equal">
      <formula>"si"</formula>
    </cfRule>
    <cfRule type="cellIs" dxfId="647" priority="428" stopIfTrue="1" operator="equal">
      <formula>"ok"</formula>
    </cfRule>
    <cfRule type="cellIs" dxfId="646" priority="429" stopIfTrue="1" operator="equal">
      <formula>"x"</formula>
    </cfRule>
  </conditionalFormatting>
  <conditionalFormatting sqref="AD2">
    <cfRule type="cellIs" dxfId="645" priority="430" stopIfTrue="1" operator="equal">
      <formula>"no"</formula>
    </cfRule>
  </conditionalFormatting>
  <conditionalFormatting sqref="AF4 AF18 AF16 AF11 AF27 AF29 AF22 AF37:AF38 AF7:AF9 AF32:AF35">
    <cfRule type="cellIs" dxfId="644" priority="412" stopIfTrue="1" operator="equal">
      <formula>"si"</formula>
    </cfRule>
    <cfRule type="cellIs" dxfId="643" priority="413" stopIfTrue="1" operator="equal">
      <formula>"ok"</formula>
    </cfRule>
    <cfRule type="cellIs" dxfId="642" priority="414" stopIfTrue="1" operator="equal">
      <formula>"x"</formula>
    </cfRule>
  </conditionalFormatting>
  <conditionalFormatting sqref="AF39">
    <cfRule type="cellIs" dxfId="641" priority="409" stopIfTrue="1" operator="equal">
      <formula>"si"</formula>
    </cfRule>
    <cfRule type="cellIs" dxfId="640" priority="410" stopIfTrue="1" operator="equal">
      <formula>"ok"</formula>
    </cfRule>
    <cfRule type="cellIs" dxfId="639" priority="411" stopIfTrue="1" operator="equal">
      <formula>"x"</formula>
    </cfRule>
  </conditionalFormatting>
  <conditionalFormatting sqref="AB3:AB6 AB19:AB29 AB8:AB17 AB32:AB39">
    <cfRule type="cellIs" dxfId="638" priority="398" stopIfTrue="1" operator="equal">
      <formula>"si"</formula>
    </cfRule>
    <cfRule type="cellIs" dxfId="637" priority="399" stopIfTrue="1" operator="equal">
      <formula>"ok"</formula>
    </cfRule>
    <cfRule type="cellIs" dxfId="636" priority="400" stopIfTrue="1" operator="equal">
      <formula>"x"</formula>
    </cfRule>
  </conditionalFormatting>
  <conditionalFormatting sqref="AB18">
    <cfRule type="cellIs" dxfId="635" priority="394" stopIfTrue="1" operator="equal">
      <formula>"si"</formula>
    </cfRule>
    <cfRule type="cellIs" dxfId="634" priority="395" stopIfTrue="1" operator="equal">
      <formula>"ok"</formula>
    </cfRule>
    <cfRule type="cellIs" dxfId="633" priority="396" stopIfTrue="1" operator="equal">
      <formula>"x"</formula>
    </cfRule>
  </conditionalFormatting>
  <conditionalFormatting sqref="AB2">
    <cfRule type="cellIs" dxfId="632" priority="397" stopIfTrue="1" operator="equal">
      <formula>"no"</formula>
    </cfRule>
  </conditionalFormatting>
  <conditionalFormatting sqref="AB7">
    <cfRule type="cellIs" dxfId="631" priority="391" stopIfTrue="1" operator="equal">
      <formula>"si"</formula>
    </cfRule>
    <cfRule type="cellIs" dxfId="630" priority="392" stopIfTrue="1" operator="equal">
      <formula>"ok"</formula>
    </cfRule>
    <cfRule type="cellIs" dxfId="629" priority="393" stopIfTrue="1" operator="equal">
      <formula>"x"</formula>
    </cfRule>
  </conditionalFormatting>
  <conditionalFormatting sqref="AE19:AE28 AE3:AE6 AE8:AE17 AE32:AE39 AF5:AF6 AF17 AF12:AF15 AF19:AF21 AF23:AF26 AF3:AG3 AG6 AF10:AG10 AG12 AG15:AG21 AG24 AG26 AF28:AG28 AF36:AG36 AG35">
    <cfRule type="cellIs" dxfId="628" priority="388" stopIfTrue="1" operator="equal">
      <formula>"si"</formula>
    </cfRule>
    <cfRule type="cellIs" dxfId="627" priority="389" stopIfTrue="1" operator="equal">
      <formula>"ok"</formula>
    </cfRule>
    <cfRule type="cellIs" dxfId="626" priority="390" stopIfTrue="1" operator="equal">
      <formula>"x"</formula>
    </cfRule>
  </conditionalFormatting>
  <conditionalFormatting sqref="AE18 AE29">
    <cfRule type="cellIs" dxfId="625" priority="385" stopIfTrue="1" operator="equal">
      <formula>"si"</formula>
    </cfRule>
    <cfRule type="cellIs" dxfId="624" priority="386" stopIfTrue="1" operator="equal">
      <formula>"ok"</formula>
    </cfRule>
    <cfRule type="cellIs" dxfId="623" priority="387" stopIfTrue="1" operator="equal">
      <formula>"x"</formula>
    </cfRule>
  </conditionalFormatting>
  <conditionalFormatting sqref="AE2">
    <cfRule type="cellIs" dxfId="622" priority="384" stopIfTrue="1" operator="equal">
      <formula>"no"</formula>
    </cfRule>
  </conditionalFormatting>
  <conditionalFormatting sqref="AE7">
    <cfRule type="cellIs" dxfId="621" priority="381" stopIfTrue="1" operator="equal">
      <formula>"si"</formula>
    </cfRule>
    <cfRule type="cellIs" dxfId="620" priority="382" stopIfTrue="1" operator="equal">
      <formula>"ok"</formula>
    </cfRule>
    <cfRule type="cellIs" dxfId="619" priority="383" stopIfTrue="1" operator="equal">
      <formula>"x"</formula>
    </cfRule>
  </conditionalFormatting>
  <conditionalFormatting sqref="AN32:AN39 AN3:AN5 AN7:AN29">
    <cfRule type="cellIs" dxfId="618" priority="378" stopIfTrue="1" operator="equal">
      <formula>"si"</formula>
    </cfRule>
    <cfRule type="cellIs" dxfId="617" priority="379" stopIfTrue="1" operator="equal">
      <formula>"ok"</formula>
    </cfRule>
    <cfRule type="cellIs" dxfId="616" priority="380" stopIfTrue="1" operator="equal">
      <formula>"x"</formula>
    </cfRule>
  </conditionalFormatting>
  <conditionalFormatting sqref="AN18">
    <cfRule type="cellIs" dxfId="615" priority="375" stopIfTrue="1" operator="equal">
      <formula>"si"</formula>
    </cfRule>
    <cfRule type="cellIs" dxfId="614" priority="376" stopIfTrue="1" operator="equal">
      <formula>"ok"</formula>
    </cfRule>
    <cfRule type="cellIs" dxfId="613" priority="377" stopIfTrue="1" operator="equal">
      <formula>"x"</formula>
    </cfRule>
  </conditionalFormatting>
  <conditionalFormatting sqref="AN7">
    <cfRule type="cellIs" dxfId="612" priority="372" stopIfTrue="1" operator="equal">
      <formula>"si"</formula>
    </cfRule>
    <cfRule type="cellIs" dxfId="611" priority="373" stopIfTrue="1" operator="equal">
      <formula>"ok"</formula>
    </cfRule>
    <cfRule type="cellIs" dxfId="610" priority="374" stopIfTrue="1" operator="equal">
      <formula>"x"</formula>
    </cfRule>
  </conditionalFormatting>
  <conditionalFormatting sqref="AN2">
    <cfRule type="cellIs" dxfId="609" priority="371" stopIfTrue="1" operator="equal">
      <formula>"no"</formula>
    </cfRule>
  </conditionalFormatting>
  <conditionalFormatting sqref="AG4:AG5 AG8:AG9 AG11:AH11 AG13:AG14 AG22:AG23 AG25 AG27 AG29 AG37:AG39 AG32:AG34">
    <cfRule type="cellIs" dxfId="608" priority="368" stopIfTrue="1" operator="equal">
      <formula>"si"</formula>
    </cfRule>
    <cfRule type="cellIs" dxfId="607" priority="369" stopIfTrue="1" operator="equal">
      <formula>"ok"</formula>
    </cfRule>
    <cfRule type="cellIs" dxfId="606" priority="370" stopIfTrue="1" operator="equal">
      <formula>"x"</formula>
    </cfRule>
  </conditionalFormatting>
  <conditionalFormatting sqref="AG2">
    <cfRule type="cellIs" dxfId="605" priority="367" stopIfTrue="1" operator="equal">
      <formula>"no"</formula>
    </cfRule>
  </conditionalFormatting>
  <conditionalFormatting sqref="AG7">
    <cfRule type="cellIs" dxfId="604" priority="364" stopIfTrue="1" operator="equal">
      <formula>"si"</formula>
    </cfRule>
    <cfRule type="cellIs" dxfId="603" priority="365" stopIfTrue="1" operator="equal">
      <formula>"ok"</formula>
    </cfRule>
    <cfRule type="cellIs" dxfId="602" priority="366" stopIfTrue="1" operator="equal">
      <formula>"x"</formula>
    </cfRule>
  </conditionalFormatting>
  <conditionalFormatting sqref="AH3:AH6 AH8:AH10 AH12:AH29 AH32:AH39">
    <cfRule type="cellIs" dxfId="601" priority="361" stopIfTrue="1" operator="equal">
      <formula>"si"</formula>
    </cfRule>
    <cfRule type="cellIs" dxfId="600" priority="362" stopIfTrue="1" operator="equal">
      <formula>"ok"</formula>
    </cfRule>
    <cfRule type="cellIs" dxfId="599" priority="363" stopIfTrue="1" operator="equal">
      <formula>"x"</formula>
    </cfRule>
  </conditionalFormatting>
  <conditionalFormatting sqref="AH7">
    <cfRule type="cellIs" dxfId="598" priority="357" stopIfTrue="1" operator="equal">
      <formula>"si"</formula>
    </cfRule>
    <cfRule type="cellIs" dxfId="597" priority="358" stopIfTrue="1" operator="equal">
      <formula>"ok"</formula>
    </cfRule>
    <cfRule type="cellIs" dxfId="596" priority="359" stopIfTrue="1" operator="equal">
      <formula>"x"</formula>
    </cfRule>
  </conditionalFormatting>
  <conditionalFormatting sqref="AH2">
    <cfRule type="cellIs" dxfId="595" priority="356" stopIfTrue="1" operator="equal">
      <formula>"no"</formula>
    </cfRule>
  </conditionalFormatting>
  <conditionalFormatting sqref="AF2">
    <cfRule type="cellIs" dxfId="594" priority="355" stopIfTrue="1" operator="equal">
      <formula>"no"</formula>
    </cfRule>
  </conditionalFormatting>
  <conditionalFormatting sqref="AJ7 AJ18 AI30 AI3:AJ6 AI8:AJ17 AI19:AJ29 AI32:AJ39 AK14 AK3:AM3">
    <cfRule type="cellIs" dxfId="593" priority="352" stopIfTrue="1" operator="equal">
      <formula>"si"</formula>
    </cfRule>
    <cfRule type="cellIs" dxfId="592" priority="353" stopIfTrue="1" operator="equal">
      <formula>"ok"</formula>
    </cfRule>
    <cfRule type="cellIs" dxfId="591" priority="354" stopIfTrue="1" operator="equal">
      <formula>"x"</formula>
    </cfRule>
  </conditionalFormatting>
  <conditionalFormatting sqref="AJ2">
    <cfRule type="cellIs" dxfId="590" priority="351" stopIfTrue="1" operator="equal">
      <formula>"no"</formula>
    </cfRule>
  </conditionalFormatting>
  <conditionalFormatting sqref="AI18:AJ18">
    <cfRule type="cellIs" dxfId="589" priority="348" stopIfTrue="1" operator="equal">
      <formula>"si"</formula>
    </cfRule>
    <cfRule type="cellIs" dxfId="588" priority="349" stopIfTrue="1" operator="equal">
      <formula>"ok"</formula>
    </cfRule>
    <cfRule type="cellIs" dxfId="587" priority="350" stopIfTrue="1" operator="equal">
      <formula>"x"</formula>
    </cfRule>
  </conditionalFormatting>
  <conditionalFormatting sqref="AI2:AJ2">
    <cfRule type="cellIs" dxfId="586" priority="347" stopIfTrue="1" operator="equal">
      <formula>"no"</formula>
    </cfRule>
  </conditionalFormatting>
  <conditionalFormatting sqref="AI7:AJ7">
    <cfRule type="cellIs" dxfId="585" priority="339" stopIfTrue="1" operator="equal">
      <formula>"si"</formula>
    </cfRule>
    <cfRule type="cellIs" dxfId="584" priority="340" stopIfTrue="1" operator="equal">
      <formula>"ok"</formula>
    </cfRule>
    <cfRule type="cellIs" dxfId="583" priority="341" stopIfTrue="1" operator="equal">
      <formula>"x"</formula>
    </cfRule>
  </conditionalFormatting>
  <conditionalFormatting sqref="AO30 AS31">
    <cfRule type="cellIs" dxfId="582" priority="333" stopIfTrue="1" operator="equal">
      <formula>"si"</formula>
    </cfRule>
    <cfRule type="cellIs" dxfId="581" priority="334" stopIfTrue="1" operator="equal">
      <formula>"ok"</formula>
    </cfRule>
    <cfRule type="cellIs" dxfId="580" priority="335" stopIfTrue="1" operator="equal">
      <formula>"x"</formula>
    </cfRule>
  </conditionalFormatting>
  <conditionalFormatting sqref="I30:AH30">
    <cfRule type="cellIs" dxfId="579" priority="315" stopIfTrue="1" operator="equal">
      <formula>"si"</formula>
    </cfRule>
    <cfRule type="cellIs" dxfId="578" priority="316" stopIfTrue="1" operator="equal">
      <formula>"ok"</formula>
    </cfRule>
    <cfRule type="cellIs" dxfId="577" priority="317" stopIfTrue="1" operator="equal">
      <formula>"x"</formula>
    </cfRule>
  </conditionalFormatting>
  <conditionalFormatting sqref="AN30:AN31">
    <cfRule type="cellIs" dxfId="576" priority="306" stopIfTrue="1" operator="equal">
      <formula>"si"</formula>
    </cfRule>
    <cfRule type="cellIs" dxfId="575" priority="307" stopIfTrue="1" operator="equal">
      <formula>"ok"</formula>
    </cfRule>
    <cfRule type="cellIs" dxfId="574" priority="308" stopIfTrue="1" operator="equal">
      <formula>"x"</formula>
    </cfRule>
  </conditionalFormatting>
  <conditionalFormatting sqref="AJ30">
    <cfRule type="cellIs" dxfId="573" priority="297" stopIfTrue="1" operator="equal">
      <formula>"si"</formula>
    </cfRule>
    <cfRule type="cellIs" dxfId="572" priority="298" stopIfTrue="1" operator="equal">
      <formula>"ok"</formula>
    </cfRule>
    <cfRule type="cellIs" dxfId="571" priority="299" stopIfTrue="1" operator="equal">
      <formula>"x"</formula>
    </cfRule>
  </conditionalFormatting>
  <conditionalFormatting sqref="AK32:AK39 AK5:AK13 AK15:AK29">
    <cfRule type="cellIs" dxfId="570" priority="294" stopIfTrue="1" operator="equal">
      <formula>"si"</formula>
    </cfRule>
    <cfRule type="cellIs" dxfId="569" priority="295" stopIfTrue="1" operator="equal">
      <formula>"ok"</formula>
    </cfRule>
    <cfRule type="cellIs" dxfId="568" priority="296" stopIfTrue="1" operator="equal">
      <formula>"x"</formula>
    </cfRule>
  </conditionalFormatting>
  <conditionalFormatting sqref="AK2">
    <cfRule type="cellIs" dxfId="567" priority="293" stopIfTrue="1" operator="equal">
      <formula>"no"</formula>
    </cfRule>
  </conditionalFormatting>
  <conditionalFormatting sqref="AK18">
    <cfRule type="cellIs" dxfId="566" priority="290" stopIfTrue="1" operator="equal">
      <formula>"si"</formula>
    </cfRule>
    <cfRule type="cellIs" dxfId="565" priority="291" stopIfTrue="1" operator="equal">
      <formula>"ok"</formula>
    </cfRule>
    <cfRule type="cellIs" dxfId="564" priority="292" stopIfTrue="1" operator="equal">
      <formula>"x"</formula>
    </cfRule>
  </conditionalFormatting>
  <conditionalFormatting sqref="AK2">
    <cfRule type="cellIs" dxfId="563" priority="289" stopIfTrue="1" operator="equal">
      <formula>"no"</formula>
    </cfRule>
  </conditionalFormatting>
  <conditionalFormatting sqref="AK7">
    <cfRule type="cellIs" dxfId="562" priority="286" stopIfTrue="1" operator="equal">
      <formula>"si"</formula>
    </cfRule>
    <cfRule type="cellIs" dxfId="561" priority="287" stopIfTrue="1" operator="equal">
      <formula>"ok"</formula>
    </cfRule>
    <cfRule type="cellIs" dxfId="560" priority="288" stopIfTrue="1" operator="equal">
      <formula>"x"</formula>
    </cfRule>
  </conditionalFormatting>
  <conditionalFormatting sqref="AK30">
    <cfRule type="cellIs" dxfId="559" priority="283" stopIfTrue="1" operator="equal">
      <formula>"si"</formula>
    </cfRule>
    <cfRule type="cellIs" dxfId="558" priority="284" stopIfTrue="1" operator="equal">
      <formula>"ok"</formula>
    </cfRule>
    <cfRule type="cellIs" dxfId="557" priority="285" stopIfTrue="1" operator="equal">
      <formula>"x"</formula>
    </cfRule>
  </conditionalFormatting>
  <conditionalFormatting sqref="AM33 AM18:AM19 AM29 AM35 AM26:AM27 AM37 AM4:AM14 AM39 AM23:AM24">
    <cfRule type="cellIs" dxfId="556" priority="280" stopIfTrue="1" operator="equal">
      <formula>"si"</formula>
    </cfRule>
    <cfRule type="cellIs" dxfId="555" priority="281" stopIfTrue="1" operator="equal">
      <formula>"ok"</formula>
    </cfRule>
    <cfRule type="cellIs" dxfId="554" priority="282" stopIfTrue="1" operator="equal">
      <formula>"x"</formula>
    </cfRule>
  </conditionalFormatting>
  <conditionalFormatting sqref="AM2">
    <cfRule type="cellIs" dxfId="553" priority="279" stopIfTrue="1" operator="equal">
      <formula>"no"</formula>
    </cfRule>
  </conditionalFormatting>
  <conditionalFormatting sqref="AM18">
    <cfRule type="cellIs" dxfId="552" priority="276" stopIfTrue="1" operator="equal">
      <formula>"si"</formula>
    </cfRule>
    <cfRule type="cellIs" dxfId="551" priority="277" stopIfTrue="1" operator="equal">
      <formula>"ok"</formula>
    </cfRule>
    <cfRule type="cellIs" dxfId="550" priority="278" stopIfTrue="1" operator="equal">
      <formula>"x"</formula>
    </cfRule>
  </conditionalFormatting>
  <conditionalFormatting sqref="AM2">
    <cfRule type="cellIs" dxfId="549" priority="275" stopIfTrue="1" operator="equal">
      <formula>"no"</formula>
    </cfRule>
  </conditionalFormatting>
  <conditionalFormatting sqref="AM7">
    <cfRule type="cellIs" dxfId="548" priority="272" stopIfTrue="1" operator="equal">
      <formula>"si"</formula>
    </cfRule>
    <cfRule type="cellIs" dxfId="547" priority="273" stopIfTrue="1" operator="equal">
      <formula>"ok"</formula>
    </cfRule>
    <cfRule type="cellIs" dxfId="546" priority="274" stopIfTrue="1" operator="equal">
      <formula>"x"</formula>
    </cfRule>
  </conditionalFormatting>
  <conditionalFormatting sqref="AL32:AL39 AL4:AL29 AK4 AM28 AM15:AM17 AM34 AM25 AM36 AM30:AM32 AM20:AM22 AM38">
    <cfRule type="cellIs" dxfId="545" priority="266" stopIfTrue="1" operator="equal">
      <formula>"si"</formula>
    </cfRule>
    <cfRule type="cellIs" dxfId="544" priority="267" stopIfTrue="1" operator="equal">
      <formula>"ok"</formula>
    </cfRule>
    <cfRule type="cellIs" dxfId="543" priority="268" stopIfTrue="1" operator="equal">
      <formula>"x"</formula>
    </cfRule>
  </conditionalFormatting>
  <conditionalFormatting sqref="AL2">
    <cfRule type="cellIs" dxfId="542" priority="265" stopIfTrue="1" operator="equal">
      <formula>"no"</formula>
    </cfRule>
  </conditionalFormatting>
  <conditionalFormatting sqref="AL18">
    <cfRule type="cellIs" dxfId="541" priority="262" stopIfTrue="1" operator="equal">
      <formula>"si"</formula>
    </cfRule>
    <cfRule type="cellIs" dxfId="540" priority="263" stopIfTrue="1" operator="equal">
      <formula>"ok"</formula>
    </cfRule>
    <cfRule type="cellIs" dxfId="539" priority="264" stopIfTrue="1" operator="equal">
      <formula>"x"</formula>
    </cfRule>
  </conditionalFormatting>
  <conditionalFormatting sqref="AL2">
    <cfRule type="cellIs" dxfId="538" priority="261" stopIfTrue="1" operator="equal">
      <formula>"no"</formula>
    </cfRule>
  </conditionalFormatting>
  <conditionalFormatting sqref="AL7">
    <cfRule type="cellIs" dxfId="537" priority="258" stopIfTrue="1" operator="equal">
      <formula>"si"</formula>
    </cfRule>
    <cfRule type="cellIs" dxfId="536" priority="259" stopIfTrue="1" operator="equal">
      <formula>"ok"</formula>
    </cfRule>
    <cfRule type="cellIs" dxfId="535" priority="260" stopIfTrue="1" operator="equal">
      <formula>"x"</formula>
    </cfRule>
  </conditionalFormatting>
  <conditionalFormatting sqref="AL30">
    <cfRule type="cellIs" dxfId="534" priority="255" stopIfTrue="1" operator="equal">
      <formula>"si"</formula>
    </cfRule>
    <cfRule type="cellIs" dxfId="533" priority="256" stopIfTrue="1" operator="equal">
      <formula>"ok"</formula>
    </cfRule>
    <cfRule type="cellIs" dxfId="532" priority="257" stopIfTrue="1" operator="equal">
      <formula>"x"</formula>
    </cfRule>
  </conditionalFormatting>
  <conditionalFormatting sqref="AP3:AP6 AP8:AP11 AP25:AP29 AP32:AP39 AP13:AP23">
    <cfRule type="cellIs" dxfId="531" priority="252" stopIfTrue="1" operator="equal">
      <formula>"si"</formula>
    </cfRule>
    <cfRule type="cellIs" dxfId="530" priority="253" stopIfTrue="1" operator="equal">
      <formula>"ok"</formula>
    </cfRule>
    <cfRule type="cellIs" dxfId="529" priority="254" stopIfTrue="1" operator="equal">
      <formula>"x"</formula>
    </cfRule>
  </conditionalFormatting>
  <conditionalFormatting sqref="AP7">
    <cfRule type="cellIs" dxfId="528" priority="248" stopIfTrue="1" operator="equal">
      <formula>"si"</formula>
    </cfRule>
    <cfRule type="cellIs" dxfId="527" priority="249" stopIfTrue="1" operator="equal">
      <formula>"ok"</formula>
    </cfRule>
    <cfRule type="cellIs" dxfId="526" priority="250" stopIfTrue="1" operator="equal">
      <formula>"x"</formula>
    </cfRule>
  </conditionalFormatting>
  <conditionalFormatting sqref="AP30">
    <cfRule type="cellIs" dxfId="525" priority="245" stopIfTrue="1" operator="equal">
      <formula>"si"</formula>
    </cfRule>
    <cfRule type="cellIs" dxfId="524" priority="246" stopIfTrue="1" operator="equal">
      <formula>"ok"</formula>
    </cfRule>
    <cfRule type="cellIs" dxfId="523" priority="247" stopIfTrue="1" operator="equal">
      <formula>"x"</formula>
    </cfRule>
  </conditionalFormatting>
  <conditionalFormatting sqref="AQ32:AQ39 AQ3:AQ6 AP24 AP12 AQ8:AQ29">
    <cfRule type="cellIs" dxfId="522" priority="242" stopIfTrue="1" operator="equal">
      <formula>"si"</formula>
    </cfRule>
    <cfRule type="cellIs" dxfId="521" priority="243" stopIfTrue="1" operator="equal">
      <formula>"ok"</formula>
    </cfRule>
    <cfRule type="cellIs" dxfId="520" priority="244" stopIfTrue="1" operator="equal">
      <formula>"x"</formula>
    </cfRule>
  </conditionalFormatting>
  <conditionalFormatting sqref="AQ2">
    <cfRule type="cellIs" dxfId="519" priority="241" stopIfTrue="1" operator="equal">
      <formula>"no"</formula>
    </cfRule>
  </conditionalFormatting>
  <conditionalFormatting sqref="AQ7">
    <cfRule type="cellIs" dxfId="518" priority="238" stopIfTrue="1" operator="equal">
      <formula>"si"</formula>
    </cfRule>
    <cfRule type="cellIs" dxfId="517" priority="239" stopIfTrue="1" operator="equal">
      <formula>"ok"</formula>
    </cfRule>
    <cfRule type="cellIs" dxfId="516" priority="240" stopIfTrue="1" operator="equal">
      <formula>"x"</formula>
    </cfRule>
  </conditionalFormatting>
  <conditionalFormatting sqref="AQ30">
    <cfRule type="cellIs" dxfId="515" priority="235" stopIfTrue="1" operator="equal">
      <formula>"si"</formula>
    </cfRule>
    <cfRule type="cellIs" dxfId="514" priority="236" stopIfTrue="1" operator="equal">
      <formula>"ok"</formula>
    </cfRule>
    <cfRule type="cellIs" dxfId="513" priority="237" stopIfTrue="1" operator="equal">
      <formula>"x"</formula>
    </cfRule>
  </conditionalFormatting>
  <conditionalFormatting sqref="AR2">
    <cfRule type="cellIs" dxfId="512" priority="234" stopIfTrue="1" operator="equal">
      <formula>"no"</formula>
    </cfRule>
  </conditionalFormatting>
  <conditionalFormatting sqref="AR2">
    <cfRule type="cellIs" dxfId="511" priority="233" stopIfTrue="1" operator="equal">
      <formula>"no"</formula>
    </cfRule>
  </conditionalFormatting>
  <conditionalFormatting sqref="AR2">
    <cfRule type="cellIs" dxfId="510" priority="232" stopIfTrue="1" operator="equal">
      <formula>"no"</formula>
    </cfRule>
  </conditionalFormatting>
  <conditionalFormatting sqref="AP2">
    <cfRule type="cellIs" dxfId="509" priority="228" stopIfTrue="1" operator="equal">
      <formula>"no"</formula>
    </cfRule>
  </conditionalFormatting>
  <conditionalFormatting sqref="AP2">
    <cfRule type="cellIs" dxfId="508" priority="227" stopIfTrue="1" operator="equal">
      <formula>"no"</formula>
    </cfRule>
  </conditionalFormatting>
  <conditionalFormatting sqref="AO31 AR31 AX32 AX29:AX30 AX34:AX36 BB32:BC32">
    <cfRule type="cellIs" dxfId="507" priority="224" stopIfTrue="1" operator="equal">
      <formula>"si"</formula>
    </cfRule>
    <cfRule type="cellIs" dxfId="506" priority="225" stopIfTrue="1" operator="equal">
      <formula>"ok"</formula>
    </cfRule>
    <cfRule type="cellIs" dxfId="505" priority="226" stopIfTrue="1" operator="equal">
      <formula>"x"</formula>
    </cfRule>
  </conditionalFormatting>
  <conditionalFormatting sqref="AC31">
    <cfRule type="cellIs" dxfId="504" priority="212" stopIfTrue="1" operator="equal">
      <formula>"si"</formula>
    </cfRule>
    <cfRule type="cellIs" dxfId="503" priority="213" stopIfTrue="1" operator="equal">
      <formula>"ok"</formula>
    </cfRule>
    <cfRule type="cellIs" dxfId="502" priority="214" stopIfTrue="1" operator="equal">
      <formula>"x"</formula>
    </cfRule>
  </conditionalFormatting>
  <conditionalFormatting sqref="AD31">
    <cfRule type="cellIs" dxfId="501" priority="209" stopIfTrue="1" operator="equal">
      <formula>"si"</formula>
    </cfRule>
    <cfRule type="cellIs" dxfId="500" priority="210" stopIfTrue="1" operator="equal">
      <formula>"ok"</formula>
    </cfRule>
    <cfRule type="cellIs" dxfId="499" priority="211" stopIfTrue="1" operator="equal">
      <formula>"x"</formula>
    </cfRule>
  </conditionalFormatting>
  <conditionalFormatting sqref="AF31">
    <cfRule type="cellIs" dxfId="498" priority="206" stopIfTrue="1" operator="equal">
      <formula>"si"</formula>
    </cfRule>
    <cfRule type="cellIs" dxfId="497" priority="207" stopIfTrue="1" operator="equal">
      <formula>"ok"</formula>
    </cfRule>
    <cfRule type="cellIs" dxfId="496" priority="208" stopIfTrue="1" operator="equal">
      <formula>"x"</formula>
    </cfRule>
  </conditionalFormatting>
  <conditionalFormatting sqref="I31:AB31">
    <cfRule type="cellIs" dxfId="495" priority="203" stopIfTrue="1" operator="equal">
      <formula>"si"</formula>
    </cfRule>
    <cfRule type="cellIs" dxfId="494" priority="204" stopIfTrue="1" operator="equal">
      <formula>"ok"</formula>
    </cfRule>
    <cfRule type="cellIs" dxfId="493" priority="205" stopIfTrue="1" operator="equal">
      <formula>"x"</formula>
    </cfRule>
  </conditionalFormatting>
  <conditionalFormatting sqref="AE31">
    <cfRule type="cellIs" dxfId="492" priority="200" stopIfTrue="1" operator="equal">
      <formula>"si"</formula>
    </cfRule>
    <cfRule type="cellIs" dxfId="491" priority="201" stopIfTrue="1" operator="equal">
      <formula>"ok"</formula>
    </cfRule>
    <cfRule type="cellIs" dxfId="490" priority="202" stopIfTrue="1" operator="equal">
      <formula>"x"</formula>
    </cfRule>
  </conditionalFormatting>
  <conditionalFormatting sqref="AG31">
    <cfRule type="cellIs" dxfId="489" priority="194" stopIfTrue="1" operator="equal">
      <formula>"si"</formula>
    </cfRule>
    <cfRule type="cellIs" dxfId="488" priority="195" stopIfTrue="1" operator="equal">
      <formula>"ok"</formula>
    </cfRule>
    <cfRule type="cellIs" dxfId="487" priority="196" stopIfTrue="1" operator="equal">
      <formula>"x"</formula>
    </cfRule>
  </conditionalFormatting>
  <conditionalFormatting sqref="AH31:AL31">
    <cfRule type="cellIs" dxfId="486" priority="191" stopIfTrue="1" operator="equal">
      <formula>"si"</formula>
    </cfRule>
    <cfRule type="cellIs" dxfId="485" priority="192" stopIfTrue="1" operator="equal">
      <formula>"ok"</formula>
    </cfRule>
    <cfRule type="cellIs" dxfId="484" priority="193" stopIfTrue="1" operator="equal">
      <formula>"x"</formula>
    </cfRule>
  </conditionalFormatting>
  <conditionalFormatting sqref="AP31">
    <cfRule type="cellIs" dxfId="483" priority="179" stopIfTrue="1" operator="equal">
      <formula>"si"</formula>
    </cfRule>
    <cfRule type="cellIs" dxfId="482" priority="180" stopIfTrue="1" operator="equal">
      <formula>"ok"</formula>
    </cfRule>
    <cfRule type="cellIs" dxfId="481" priority="181" stopIfTrue="1" operator="equal">
      <formula>"x"</formula>
    </cfRule>
  </conditionalFormatting>
  <conditionalFormatting sqref="AQ31">
    <cfRule type="cellIs" dxfId="480" priority="176" stopIfTrue="1" operator="equal">
      <formula>"si"</formula>
    </cfRule>
    <cfRule type="cellIs" dxfId="479" priority="177" stopIfTrue="1" operator="equal">
      <formula>"ok"</formula>
    </cfRule>
    <cfRule type="cellIs" dxfId="478" priority="178" stopIfTrue="1" operator="equal">
      <formula>"x"</formula>
    </cfRule>
  </conditionalFormatting>
  <conditionalFormatting sqref="AT2">
    <cfRule type="cellIs" dxfId="477" priority="175" stopIfTrue="1" operator="equal">
      <formula>"no"</formula>
    </cfRule>
  </conditionalFormatting>
  <conditionalFormatting sqref="AW2">
    <cfRule type="cellIs" dxfId="476" priority="174" stopIfTrue="1" operator="equal">
      <formula>"no"</formula>
    </cfRule>
  </conditionalFormatting>
  <conditionalFormatting sqref="AW2">
    <cfRule type="cellIs" dxfId="475" priority="173" stopIfTrue="1" operator="equal">
      <formula>"no"</formula>
    </cfRule>
  </conditionalFormatting>
  <conditionalFormatting sqref="AV32:AV39 AV3:AV29">
    <cfRule type="cellIs" dxfId="474" priority="170" stopIfTrue="1" operator="equal">
      <formula>"si"</formula>
    </cfRule>
    <cfRule type="cellIs" dxfId="473" priority="171" stopIfTrue="1" operator="equal">
      <formula>"ok"</formula>
    </cfRule>
    <cfRule type="cellIs" dxfId="472" priority="172" stopIfTrue="1" operator="equal">
      <formula>"x"</formula>
    </cfRule>
  </conditionalFormatting>
  <conditionalFormatting sqref="AV18 AV29">
    <cfRule type="cellIs" dxfId="471" priority="167" stopIfTrue="1" operator="equal">
      <formula>"si"</formula>
    </cfRule>
    <cfRule type="cellIs" dxfId="470" priority="168" stopIfTrue="1" operator="equal">
      <formula>"ok"</formula>
    </cfRule>
    <cfRule type="cellIs" dxfId="469" priority="169" stopIfTrue="1" operator="equal">
      <formula>"x"</formula>
    </cfRule>
  </conditionalFormatting>
  <conditionalFormatting sqref="AV2">
    <cfRule type="cellIs" dxfId="468" priority="166" stopIfTrue="1" operator="equal">
      <formula>"no"</formula>
    </cfRule>
  </conditionalFormatting>
  <conditionalFormatting sqref="AV7">
    <cfRule type="cellIs" dxfId="467" priority="163" stopIfTrue="1" operator="equal">
      <formula>"si"</formula>
    </cfRule>
    <cfRule type="cellIs" dxfId="466" priority="164" stopIfTrue="1" operator="equal">
      <formula>"ok"</formula>
    </cfRule>
    <cfRule type="cellIs" dxfId="465" priority="165" stopIfTrue="1" operator="equal">
      <formula>"x"</formula>
    </cfRule>
  </conditionalFormatting>
  <conditionalFormatting sqref="AV18">
    <cfRule type="cellIs" dxfId="464" priority="160" stopIfTrue="1" operator="equal">
      <formula>"si"</formula>
    </cfRule>
    <cfRule type="cellIs" dxfId="463" priority="161" stopIfTrue="1" operator="equal">
      <formula>"ok"</formula>
    </cfRule>
    <cfRule type="cellIs" dxfId="462" priority="162" stopIfTrue="1" operator="equal">
      <formula>"x"</formula>
    </cfRule>
  </conditionalFormatting>
  <conditionalFormatting sqref="AV7">
    <cfRule type="cellIs" dxfId="461" priority="157" stopIfTrue="1" operator="equal">
      <formula>"si"</formula>
    </cfRule>
    <cfRule type="cellIs" dxfId="460" priority="158" stopIfTrue="1" operator="equal">
      <formula>"ok"</formula>
    </cfRule>
    <cfRule type="cellIs" dxfId="459" priority="159" stopIfTrue="1" operator="equal">
      <formula>"x"</formula>
    </cfRule>
  </conditionalFormatting>
  <conditionalFormatting sqref="AV2">
    <cfRule type="cellIs" dxfId="458" priority="156" stopIfTrue="1" operator="equal">
      <formula>"no"</formula>
    </cfRule>
  </conditionalFormatting>
  <conditionalFormatting sqref="AV30:AW30">
    <cfRule type="cellIs" dxfId="457" priority="153" stopIfTrue="1" operator="equal">
      <formula>"si"</formula>
    </cfRule>
    <cfRule type="cellIs" dxfId="456" priority="154" stopIfTrue="1" operator="equal">
      <formula>"ok"</formula>
    </cfRule>
    <cfRule type="cellIs" dxfId="455" priority="155" stopIfTrue="1" operator="equal">
      <formula>"x"</formula>
    </cfRule>
  </conditionalFormatting>
  <conditionalFormatting sqref="AV31:AW31">
    <cfRule type="cellIs" dxfId="454" priority="150" stopIfTrue="1" operator="equal">
      <formula>"si"</formula>
    </cfRule>
    <cfRule type="cellIs" dxfId="453" priority="151" stopIfTrue="1" operator="equal">
      <formula>"ok"</formula>
    </cfRule>
    <cfRule type="cellIs" dxfId="452" priority="152" stopIfTrue="1" operator="equal">
      <formula>"x"</formula>
    </cfRule>
  </conditionalFormatting>
  <conditionalFormatting sqref="AX2">
    <cfRule type="cellIs" dxfId="451" priority="149" stopIfTrue="1" operator="equal">
      <formula>"no"</formula>
    </cfRule>
  </conditionalFormatting>
  <conditionalFormatting sqref="AX2">
    <cfRule type="cellIs" dxfId="450" priority="148" stopIfTrue="1" operator="equal">
      <formula>"no"</formula>
    </cfRule>
  </conditionalFormatting>
  <conditionalFormatting sqref="AY2">
    <cfRule type="cellIs" dxfId="449" priority="147" stopIfTrue="1" operator="equal">
      <formula>"no"</formula>
    </cfRule>
  </conditionalFormatting>
  <conditionalFormatting sqref="AZ2">
    <cfRule type="cellIs" dxfId="448" priority="146" stopIfTrue="1" operator="equal">
      <formula>"no"</formula>
    </cfRule>
  </conditionalFormatting>
  <conditionalFormatting sqref="BA2">
    <cfRule type="cellIs" dxfId="447" priority="145" stopIfTrue="1" operator="equal">
      <formula>"no"</formula>
    </cfRule>
  </conditionalFormatting>
  <conditionalFormatting sqref="BA2">
    <cfRule type="cellIs" dxfId="446" priority="144" stopIfTrue="1" operator="equal">
      <formula>"no"</formula>
    </cfRule>
  </conditionalFormatting>
  <conditionalFormatting sqref="BC2">
    <cfRule type="cellIs" dxfId="445" priority="140" stopIfTrue="1" operator="equal">
      <formula>"no"</formula>
    </cfRule>
  </conditionalFormatting>
  <conditionalFormatting sqref="BC18">
    <cfRule type="cellIs" dxfId="444" priority="137" stopIfTrue="1" operator="equal">
      <formula>"si"</formula>
    </cfRule>
    <cfRule type="cellIs" dxfId="443" priority="138" stopIfTrue="1" operator="equal">
      <formula>"ok"</formula>
    </cfRule>
    <cfRule type="cellIs" dxfId="442" priority="139" stopIfTrue="1" operator="equal">
      <formula>"x"</formula>
    </cfRule>
  </conditionalFormatting>
  <conditionalFormatting sqref="BC29 BC18">
    <cfRule type="cellIs" dxfId="441" priority="134" stopIfTrue="1" operator="equal">
      <formula>"si"</formula>
    </cfRule>
    <cfRule type="cellIs" dxfId="440" priority="135" stopIfTrue="1" operator="equal">
      <formula>"ok"</formula>
    </cfRule>
    <cfRule type="cellIs" dxfId="439" priority="136" stopIfTrue="1" operator="equal">
      <formula>"x"</formula>
    </cfRule>
  </conditionalFormatting>
  <conditionalFormatting sqref="BC2">
    <cfRule type="cellIs" dxfId="438" priority="133" stopIfTrue="1" operator="equal">
      <formula>"no"</formula>
    </cfRule>
  </conditionalFormatting>
  <conditionalFormatting sqref="BC7">
    <cfRule type="cellIs" dxfId="437" priority="130" stopIfTrue="1" operator="equal">
      <formula>"si"</formula>
    </cfRule>
    <cfRule type="cellIs" dxfId="436" priority="131" stopIfTrue="1" operator="equal">
      <formula>"ok"</formula>
    </cfRule>
    <cfRule type="cellIs" dxfId="435" priority="132" stopIfTrue="1" operator="equal">
      <formula>"x"</formula>
    </cfRule>
  </conditionalFormatting>
  <conditionalFormatting sqref="BC7">
    <cfRule type="cellIs" dxfId="434" priority="127" stopIfTrue="1" operator="equal">
      <formula>"si"</formula>
    </cfRule>
    <cfRule type="cellIs" dxfId="433" priority="128" stopIfTrue="1" operator="equal">
      <formula>"ok"</formula>
    </cfRule>
    <cfRule type="cellIs" dxfId="432" priority="129" stopIfTrue="1" operator="equal">
      <formula>"x"</formula>
    </cfRule>
  </conditionalFormatting>
  <conditionalFormatting sqref="BC7">
    <cfRule type="cellIs" dxfId="431" priority="124" stopIfTrue="1" operator="equal">
      <formula>"si"</formula>
    </cfRule>
    <cfRule type="cellIs" dxfId="430" priority="125" stopIfTrue="1" operator="equal">
      <formula>"ok"</formula>
    </cfRule>
    <cfRule type="cellIs" dxfId="429" priority="126" stopIfTrue="1" operator="equal">
      <formula>"x"</formula>
    </cfRule>
  </conditionalFormatting>
  <conditionalFormatting sqref="BC2">
    <cfRule type="cellIs" dxfId="428" priority="123" stopIfTrue="1" operator="equal">
      <formula>"no"</formula>
    </cfRule>
  </conditionalFormatting>
  <conditionalFormatting sqref="BC2">
    <cfRule type="cellIs" dxfId="427" priority="122" stopIfTrue="1" operator="equal">
      <formula>"no"</formula>
    </cfRule>
  </conditionalFormatting>
  <conditionalFormatting sqref="BC18 BC29">
    <cfRule type="cellIs" dxfId="426" priority="119" stopIfTrue="1" operator="equal">
      <formula>"si"</formula>
    </cfRule>
    <cfRule type="cellIs" dxfId="425" priority="120" stopIfTrue="1" operator="equal">
      <formula>"ok"</formula>
    </cfRule>
    <cfRule type="cellIs" dxfId="424" priority="121" stopIfTrue="1" operator="equal">
      <formula>"x"</formula>
    </cfRule>
  </conditionalFormatting>
  <conditionalFormatting sqref="BC7">
    <cfRule type="cellIs" dxfId="423" priority="115" stopIfTrue="1" operator="equal">
      <formula>"si"</formula>
    </cfRule>
    <cfRule type="cellIs" dxfId="422" priority="116" stopIfTrue="1" operator="equal">
      <formula>"ok"</formula>
    </cfRule>
    <cfRule type="cellIs" dxfId="421" priority="117" stopIfTrue="1" operator="equal">
      <formula>"x"</formula>
    </cfRule>
  </conditionalFormatting>
  <conditionalFormatting sqref="BC2">
    <cfRule type="cellIs" dxfId="420" priority="118" stopIfTrue="1" operator="equal">
      <formula>"no"</formula>
    </cfRule>
  </conditionalFormatting>
  <conditionalFormatting sqref="BC29 BC18">
    <cfRule type="cellIs" dxfId="419" priority="112" stopIfTrue="1" operator="equal">
      <formula>"si"</formula>
    </cfRule>
    <cfRule type="cellIs" dxfId="418" priority="113" stopIfTrue="1" operator="equal">
      <formula>"ok"</formula>
    </cfRule>
    <cfRule type="cellIs" dxfId="417" priority="114" stopIfTrue="1" operator="equal">
      <formula>"x"</formula>
    </cfRule>
  </conditionalFormatting>
  <conditionalFormatting sqref="BC2">
    <cfRule type="cellIs" dxfId="416" priority="111" stopIfTrue="1" operator="equal">
      <formula>"no"</formula>
    </cfRule>
  </conditionalFormatting>
  <conditionalFormatting sqref="BC7">
    <cfRule type="cellIs" dxfId="415" priority="108" stopIfTrue="1" operator="equal">
      <formula>"si"</formula>
    </cfRule>
    <cfRule type="cellIs" dxfId="414" priority="109" stopIfTrue="1" operator="equal">
      <formula>"ok"</formula>
    </cfRule>
    <cfRule type="cellIs" dxfId="413" priority="110" stopIfTrue="1" operator="equal">
      <formula>"x"</formula>
    </cfRule>
  </conditionalFormatting>
  <conditionalFormatting sqref="BC32">
    <cfRule type="cellIs" dxfId="412" priority="105" stopIfTrue="1" operator="equal">
      <formula>"si"</formula>
    </cfRule>
    <cfRule type="cellIs" dxfId="411" priority="106" stopIfTrue="1" operator="equal">
      <formula>"ok"</formula>
    </cfRule>
    <cfRule type="cellIs" dxfId="410" priority="107" stopIfTrue="1" operator="equal">
      <formula>"x"</formula>
    </cfRule>
  </conditionalFormatting>
  <conditionalFormatting sqref="BC30">
    <cfRule type="cellIs" dxfId="409" priority="102" stopIfTrue="1" operator="equal">
      <formula>"si"</formula>
    </cfRule>
    <cfRule type="cellIs" dxfId="408" priority="103" stopIfTrue="1" operator="equal">
      <formula>"ok"</formula>
    </cfRule>
    <cfRule type="cellIs" dxfId="407" priority="104" stopIfTrue="1" operator="equal">
      <formula>"x"</formula>
    </cfRule>
  </conditionalFormatting>
  <conditionalFormatting sqref="BC31">
    <cfRule type="cellIs" dxfId="406" priority="99" stopIfTrue="1" operator="equal">
      <formula>"si"</formula>
    </cfRule>
    <cfRule type="cellIs" dxfId="405" priority="100" stopIfTrue="1" operator="equal">
      <formula>"ok"</formula>
    </cfRule>
    <cfRule type="cellIs" dxfId="404" priority="101" stopIfTrue="1" operator="equal">
      <formula>"x"</formula>
    </cfRule>
  </conditionalFormatting>
  <conditionalFormatting sqref="BE2">
    <cfRule type="cellIs" dxfId="403" priority="98" stopIfTrue="1" operator="equal">
      <formula>"no"</formula>
    </cfRule>
  </conditionalFormatting>
  <conditionalFormatting sqref="BE18">
    <cfRule type="cellIs" dxfId="402" priority="95" stopIfTrue="1" operator="equal">
      <formula>"si"</formula>
    </cfRule>
    <cfRule type="cellIs" dxfId="401" priority="96" stopIfTrue="1" operator="equal">
      <formula>"ok"</formula>
    </cfRule>
    <cfRule type="cellIs" dxfId="400" priority="97" stopIfTrue="1" operator="equal">
      <formula>"x"</formula>
    </cfRule>
  </conditionalFormatting>
  <conditionalFormatting sqref="BE29 BE18">
    <cfRule type="cellIs" dxfId="399" priority="92" stopIfTrue="1" operator="equal">
      <formula>"si"</formula>
    </cfRule>
    <cfRule type="cellIs" dxfId="398" priority="93" stopIfTrue="1" operator="equal">
      <formula>"ok"</formula>
    </cfRule>
    <cfRule type="cellIs" dxfId="397" priority="94" stopIfTrue="1" operator="equal">
      <formula>"x"</formula>
    </cfRule>
  </conditionalFormatting>
  <conditionalFormatting sqref="BE2">
    <cfRule type="cellIs" dxfId="396" priority="91" stopIfTrue="1" operator="equal">
      <formula>"no"</formula>
    </cfRule>
  </conditionalFormatting>
  <conditionalFormatting sqref="BE7">
    <cfRule type="cellIs" dxfId="395" priority="88" stopIfTrue="1" operator="equal">
      <formula>"si"</formula>
    </cfRule>
    <cfRule type="cellIs" dxfId="394" priority="89" stopIfTrue="1" operator="equal">
      <formula>"ok"</formula>
    </cfRule>
    <cfRule type="cellIs" dxfId="393" priority="90" stopIfTrue="1" operator="equal">
      <formula>"x"</formula>
    </cfRule>
  </conditionalFormatting>
  <conditionalFormatting sqref="BE7">
    <cfRule type="cellIs" dxfId="392" priority="85" stopIfTrue="1" operator="equal">
      <formula>"si"</formula>
    </cfRule>
    <cfRule type="cellIs" dxfId="391" priority="86" stopIfTrue="1" operator="equal">
      <formula>"ok"</formula>
    </cfRule>
    <cfRule type="cellIs" dxfId="390" priority="87" stopIfTrue="1" operator="equal">
      <formula>"x"</formula>
    </cfRule>
  </conditionalFormatting>
  <conditionalFormatting sqref="BE7">
    <cfRule type="cellIs" dxfId="389" priority="82" stopIfTrue="1" operator="equal">
      <formula>"si"</formula>
    </cfRule>
    <cfRule type="cellIs" dxfId="388" priority="83" stopIfTrue="1" operator="equal">
      <formula>"ok"</formula>
    </cfRule>
    <cfRule type="cellIs" dxfId="387" priority="84" stopIfTrue="1" operator="equal">
      <formula>"x"</formula>
    </cfRule>
  </conditionalFormatting>
  <conditionalFormatting sqref="BE2">
    <cfRule type="cellIs" dxfId="386" priority="81" stopIfTrue="1" operator="equal">
      <formula>"no"</formula>
    </cfRule>
  </conditionalFormatting>
  <conditionalFormatting sqref="BE2">
    <cfRule type="cellIs" dxfId="385" priority="80" stopIfTrue="1" operator="equal">
      <formula>"no"</formula>
    </cfRule>
  </conditionalFormatting>
  <conditionalFormatting sqref="BE18 BE29">
    <cfRule type="cellIs" dxfId="384" priority="77" stopIfTrue="1" operator="equal">
      <formula>"si"</formula>
    </cfRule>
    <cfRule type="cellIs" dxfId="383" priority="78" stopIfTrue="1" operator="equal">
      <formula>"ok"</formula>
    </cfRule>
    <cfRule type="cellIs" dxfId="382" priority="79" stopIfTrue="1" operator="equal">
      <formula>"x"</formula>
    </cfRule>
  </conditionalFormatting>
  <conditionalFormatting sqref="BE7">
    <cfRule type="cellIs" dxfId="381" priority="73" stopIfTrue="1" operator="equal">
      <formula>"si"</formula>
    </cfRule>
    <cfRule type="cellIs" dxfId="380" priority="74" stopIfTrue="1" operator="equal">
      <formula>"ok"</formula>
    </cfRule>
    <cfRule type="cellIs" dxfId="379" priority="75" stopIfTrue="1" operator="equal">
      <formula>"x"</formula>
    </cfRule>
  </conditionalFormatting>
  <conditionalFormatting sqref="BE2">
    <cfRule type="cellIs" dxfId="378" priority="76" stopIfTrue="1" operator="equal">
      <formula>"no"</formula>
    </cfRule>
  </conditionalFormatting>
  <conditionalFormatting sqref="BE29 BE18">
    <cfRule type="cellIs" dxfId="377" priority="70" stopIfTrue="1" operator="equal">
      <formula>"si"</formula>
    </cfRule>
    <cfRule type="cellIs" dxfId="376" priority="71" stopIfTrue="1" operator="equal">
      <formula>"ok"</formula>
    </cfRule>
    <cfRule type="cellIs" dxfId="375" priority="72" stopIfTrue="1" operator="equal">
      <formula>"x"</formula>
    </cfRule>
  </conditionalFormatting>
  <conditionalFormatting sqref="BE2">
    <cfRule type="cellIs" dxfId="374" priority="69" stopIfTrue="1" operator="equal">
      <formula>"no"</formula>
    </cfRule>
  </conditionalFormatting>
  <conditionalFormatting sqref="BE7">
    <cfRule type="cellIs" dxfId="373" priority="66" stopIfTrue="1" operator="equal">
      <formula>"si"</formula>
    </cfRule>
    <cfRule type="cellIs" dxfId="372" priority="67" stopIfTrue="1" operator="equal">
      <formula>"ok"</formula>
    </cfRule>
    <cfRule type="cellIs" dxfId="371" priority="68" stopIfTrue="1" operator="equal">
      <formula>"x"</formula>
    </cfRule>
  </conditionalFormatting>
  <conditionalFormatting sqref="BE32:BE33">
    <cfRule type="cellIs" dxfId="370" priority="63" stopIfTrue="1" operator="equal">
      <formula>"si"</formula>
    </cfRule>
    <cfRule type="cellIs" dxfId="369" priority="64" stopIfTrue="1" operator="equal">
      <formula>"ok"</formula>
    </cfRule>
    <cfRule type="cellIs" dxfId="368" priority="65" stopIfTrue="1" operator="equal">
      <formula>"x"</formula>
    </cfRule>
  </conditionalFormatting>
  <conditionalFormatting sqref="BE30">
    <cfRule type="cellIs" dxfId="367" priority="60" stopIfTrue="1" operator="equal">
      <formula>"si"</formula>
    </cfRule>
    <cfRule type="cellIs" dxfId="366" priority="61" stopIfTrue="1" operator="equal">
      <formula>"ok"</formula>
    </cfRule>
    <cfRule type="cellIs" dxfId="365" priority="62" stopIfTrue="1" operator="equal">
      <formula>"x"</formula>
    </cfRule>
  </conditionalFormatting>
  <conditionalFormatting sqref="BE31">
    <cfRule type="cellIs" dxfId="364" priority="57" stopIfTrue="1" operator="equal">
      <formula>"si"</formula>
    </cfRule>
    <cfRule type="cellIs" dxfId="363" priority="58" stopIfTrue="1" operator="equal">
      <formula>"ok"</formula>
    </cfRule>
    <cfRule type="cellIs" dxfId="362" priority="59" stopIfTrue="1" operator="equal">
      <formula>"x"</formula>
    </cfRule>
  </conditionalFormatting>
  <conditionalFormatting sqref="BG2">
    <cfRule type="cellIs" dxfId="361" priority="56" stopIfTrue="1" operator="equal">
      <formula>"no"</formula>
    </cfRule>
  </conditionalFormatting>
  <conditionalFormatting sqref="BG18">
    <cfRule type="cellIs" dxfId="360" priority="53" stopIfTrue="1" operator="equal">
      <formula>"si"</formula>
    </cfRule>
    <cfRule type="cellIs" dxfId="359" priority="54" stopIfTrue="1" operator="equal">
      <formula>"ok"</formula>
    </cfRule>
    <cfRule type="cellIs" dxfId="358" priority="55" stopIfTrue="1" operator="equal">
      <formula>"x"</formula>
    </cfRule>
  </conditionalFormatting>
  <conditionalFormatting sqref="BG29 BG18">
    <cfRule type="cellIs" dxfId="357" priority="50" stopIfTrue="1" operator="equal">
      <formula>"si"</formula>
    </cfRule>
    <cfRule type="cellIs" dxfId="356" priority="51" stopIfTrue="1" operator="equal">
      <formula>"ok"</formula>
    </cfRule>
    <cfRule type="cellIs" dxfId="355" priority="52" stopIfTrue="1" operator="equal">
      <formula>"x"</formula>
    </cfRule>
  </conditionalFormatting>
  <conditionalFormatting sqref="BG2">
    <cfRule type="cellIs" dxfId="354" priority="49" stopIfTrue="1" operator="equal">
      <formula>"no"</formula>
    </cfRule>
  </conditionalFormatting>
  <conditionalFormatting sqref="BG7">
    <cfRule type="cellIs" dxfId="353" priority="46" stopIfTrue="1" operator="equal">
      <formula>"si"</formula>
    </cfRule>
    <cfRule type="cellIs" dxfId="352" priority="47" stopIfTrue="1" operator="equal">
      <formula>"ok"</formula>
    </cfRule>
    <cfRule type="cellIs" dxfId="351" priority="48" stopIfTrue="1" operator="equal">
      <formula>"x"</formula>
    </cfRule>
  </conditionalFormatting>
  <conditionalFormatting sqref="BG7">
    <cfRule type="cellIs" dxfId="350" priority="43" stopIfTrue="1" operator="equal">
      <formula>"si"</formula>
    </cfRule>
    <cfRule type="cellIs" dxfId="349" priority="44" stopIfTrue="1" operator="equal">
      <formula>"ok"</formula>
    </cfRule>
    <cfRule type="cellIs" dxfId="348" priority="45" stopIfTrue="1" operator="equal">
      <formula>"x"</formula>
    </cfRule>
  </conditionalFormatting>
  <conditionalFormatting sqref="BG7">
    <cfRule type="cellIs" dxfId="347" priority="40" stopIfTrue="1" operator="equal">
      <formula>"si"</formula>
    </cfRule>
    <cfRule type="cellIs" dxfId="346" priority="41" stopIfTrue="1" operator="equal">
      <formula>"ok"</formula>
    </cfRule>
    <cfRule type="cellIs" dxfId="345" priority="42" stopIfTrue="1" operator="equal">
      <formula>"x"</formula>
    </cfRule>
  </conditionalFormatting>
  <conditionalFormatting sqref="BG2">
    <cfRule type="cellIs" dxfId="344" priority="39" stopIfTrue="1" operator="equal">
      <formula>"no"</formula>
    </cfRule>
  </conditionalFormatting>
  <conditionalFormatting sqref="BG2">
    <cfRule type="cellIs" dxfId="343" priority="38" stopIfTrue="1" operator="equal">
      <formula>"no"</formula>
    </cfRule>
  </conditionalFormatting>
  <conditionalFormatting sqref="BG18 BG29">
    <cfRule type="cellIs" dxfId="342" priority="35" stopIfTrue="1" operator="equal">
      <formula>"si"</formula>
    </cfRule>
    <cfRule type="cellIs" dxfId="341" priority="36" stopIfTrue="1" operator="equal">
      <formula>"ok"</formula>
    </cfRule>
    <cfRule type="cellIs" dxfId="340" priority="37" stopIfTrue="1" operator="equal">
      <formula>"x"</formula>
    </cfRule>
  </conditionalFormatting>
  <conditionalFormatting sqref="BG7">
    <cfRule type="cellIs" dxfId="339" priority="31" stopIfTrue="1" operator="equal">
      <formula>"si"</formula>
    </cfRule>
    <cfRule type="cellIs" dxfId="338" priority="32" stopIfTrue="1" operator="equal">
      <formula>"ok"</formula>
    </cfRule>
    <cfRule type="cellIs" dxfId="337" priority="33" stopIfTrue="1" operator="equal">
      <formula>"x"</formula>
    </cfRule>
  </conditionalFormatting>
  <conditionalFormatting sqref="BG2">
    <cfRule type="cellIs" dxfId="336" priority="34" stopIfTrue="1" operator="equal">
      <formula>"no"</formula>
    </cfRule>
  </conditionalFormatting>
  <conditionalFormatting sqref="BG29 BG18">
    <cfRule type="cellIs" dxfId="335" priority="28" stopIfTrue="1" operator="equal">
      <formula>"si"</formula>
    </cfRule>
    <cfRule type="cellIs" dxfId="334" priority="29" stopIfTrue="1" operator="equal">
      <formula>"ok"</formula>
    </cfRule>
    <cfRule type="cellIs" dxfId="333" priority="30" stopIfTrue="1" operator="equal">
      <formula>"x"</formula>
    </cfRule>
  </conditionalFormatting>
  <conditionalFormatting sqref="BG2">
    <cfRule type="cellIs" dxfId="332" priority="27" stopIfTrue="1" operator="equal">
      <formula>"no"</formula>
    </cfRule>
  </conditionalFormatting>
  <conditionalFormatting sqref="BG7">
    <cfRule type="cellIs" dxfId="331" priority="24" stopIfTrue="1" operator="equal">
      <formula>"si"</formula>
    </cfRule>
    <cfRule type="cellIs" dxfId="330" priority="25" stopIfTrue="1" operator="equal">
      <formula>"ok"</formula>
    </cfRule>
    <cfRule type="cellIs" dxfId="329" priority="26" stopIfTrue="1" operator="equal">
      <formula>"x"</formula>
    </cfRule>
  </conditionalFormatting>
  <conditionalFormatting sqref="BG32">
    <cfRule type="cellIs" dxfId="328" priority="21" stopIfTrue="1" operator="equal">
      <formula>"si"</formula>
    </cfRule>
    <cfRule type="cellIs" dxfId="327" priority="22" stopIfTrue="1" operator="equal">
      <formula>"ok"</formula>
    </cfRule>
    <cfRule type="cellIs" dxfId="326" priority="23" stopIfTrue="1" operator="equal">
      <formula>"x"</formula>
    </cfRule>
  </conditionalFormatting>
  <conditionalFormatting sqref="BF30:BG30">
    <cfRule type="cellIs" dxfId="325" priority="18" stopIfTrue="1" operator="equal">
      <formula>"si"</formula>
    </cfRule>
    <cfRule type="cellIs" dxfId="324" priority="19" stopIfTrue="1" operator="equal">
      <formula>"ok"</formula>
    </cfRule>
    <cfRule type="cellIs" dxfId="323" priority="20" stopIfTrue="1" operator="equal">
      <formula>"x"</formula>
    </cfRule>
  </conditionalFormatting>
  <conditionalFormatting sqref="BF31:BG31">
    <cfRule type="cellIs" dxfId="322" priority="15" stopIfTrue="1" operator="equal">
      <formula>"si"</formula>
    </cfRule>
    <cfRule type="cellIs" dxfId="321" priority="16" stopIfTrue="1" operator="equal">
      <formula>"ok"</formula>
    </cfRule>
    <cfRule type="cellIs" dxfId="320" priority="17" stopIfTrue="1" operator="equal">
      <formula>"x"</formula>
    </cfRule>
  </conditionalFormatting>
  <conditionalFormatting sqref="BM2">
    <cfRule type="cellIs" dxfId="319" priority="14" stopIfTrue="1" operator="equal">
      <formula>"no"</formula>
    </cfRule>
  </conditionalFormatting>
  <conditionalFormatting sqref="BO2">
    <cfRule type="cellIs" dxfId="318" priority="12" stopIfTrue="1" operator="equal">
      <formula>"no"</formula>
    </cfRule>
  </conditionalFormatting>
  <conditionalFormatting sqref="BQ2">
    <cfRule type="cellIs" dxfId="317" priority="10" stopIfTrue="1" operator="equal">
      <formula>"no"</formula>
    </cfRule>
  </conditionalFormatting>
  <conditionalFormatting sqref="BS2">
    <cfRule type="cellIs" dxfId="316" priority="9" stopIfTrue="1" operator="equal">
      <formula>"no"</formula>
    </cfRule>
  </conditionalFormatting>
  <conditionalFormatting sqref="BT2">
    <cfRule type="cellIs" dxfId="315" priority="8" stopIfTrue="1" operator="equal">
      <formula>"no"</formula>
    </cfRule>
  </conditionalFormatting>
  <conditionalFormatting sqref="BU29 BU18">
    <cfRule type="cellIs" dxfId="314" priority="5" stopIfTrue="1" operator="equal">
      <formula>"si"</formula>
    </cfRule>
    <cfRule type="cellIs" dxfId="313" priority="6" stopIfTrue="1" operator="equal">
      <formula>"ok"</formula>
    </cfRule>
    <cfRule type="cellIs" dxfId="312" priority="7" stopIfTrue="1" operator="equal">
      <formula>"x"</formula>
    </cfRule>
  </conditionalFormatting>
  <conditionalFormatting sqref="BU2">
    <cfRule type="cellIs" dxfId="311" priority="4" stopIfTrue="1" operator="equal">
      <formula>"no"</formula>
    </cfRule>
  </conditionalFormatting>
  <conditionalFormatting sqref="BU7">
    <cfRule type="cellIs" dxfId="310" priority="1" stopIfTrue="1" operator="equal">
      <formula>"si"</formula>
    </cfRule>
    <cfRule type="cellIs" dxfId="309" priority="2" stopIfTrue="1" operator="equal">
      <formula>"ok"</formula>
    </cfRule>
    <cfRule type="cellIs" dxfId="308" priority="3" stopIfTrue="1" operator="equal">
      <formula>"x"</formula>
    </cfRule>
  </conditionalFormatting>
  <hyperlinks>
    <hyperlink ref="F50" r:id="rId1" xr:uid="{00000000-0004-0000-0000-000000000000}"/>
  </hyperlinks>
  <printOptions horizontalCentered="1" verticalCentered="1"/>
  <pageMargins left="0" right="0" top="0" bottom="0" header="0" footer="0"/>
  <pageSetup paperSize="9" scale="110" orientation="portrait" r:id="rId2"/>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12">
    <tabColor theme="2" tint="-0.249977111117893"/>
  </sheetPr>
  <dimension ref="D1:Q62"/>
  <sheetViews>
    <sheetView view="pageBreakPreview" zoomScale="73" zoomScaleNormal="100" zoomScaleSheetLayoutView="73" workbookViewId="0">
      <selection activeCell="L155" sqref="L155"/>
    </sheetView>
  </sheetViews>
  <sheetFormatPr defaultRowHeight="12.75" x14ac:dyDescent="0.2"/>
  <cols>
    <col min="1" max="1" width="8.28515625" customWidth="1"/>
    <col min="10" max="10" width="2.28515625" bestFit="1" customWidth="1"/>
    <col min="11" max="11" width="25.5703125" bestFit="1" customWidth="1"/>
    <col min="12" max="12" width="41.7109375" customWidth="1"/>
    <col min="13" max="13" width="11.140625" bestFit="1" customWidth="1"/>
    <col min="15" max="15" width="11.140625" bestFit="1" customWidth="1"/>
  </cols>
  <sheetData>
    <row r="1" spans="4:17" ht="13.5" thickBot="1" x14ac:dyDescent="0.25"/>
    <row r="2" spans="4:17" ht="13.5" thickBot="1" x14ac:dyDescent="0.25">
      <c r="D2" s="386" t="s">
        <v>132</v>
      </c>
      <c r="E2" s="387"/>
      <c r="F2" s="388"/>
    </row>
    <row r="4" spans="4:17" ht="13.5" x14ac:dyDescent="0.2">
      <c r="J4" s="176" t="s">
        <v>27</v>
      </c>
      <c r="K4" s="34" t="s">
        <v>20</v>
      </c>
      <c r="L4" s="58"/>
    </row>
    <row r="5" spans="4:17" ht="13.5" x14ac:dyDescent="0.2">
      <c r="J5" s="176" t="s">
        <v>27</v>
      </c>
      <c r="K5" s="34" t="s">
        <v>172</v>
      </c>
      <c r="L5" s="58"/>
      <c r="M5" s="59" t="s">
        <v>340</v>
      </c>
      <c r="N5" s="59" t="s">
        <v>219</v>
      </c>
      <c r="O5" s="59" t="s">
        <v>190</v>
      </c>
      <c r="P5" s="58" t="s">
        <v>96</v>
      </c>
      <c r="Q5" s="58"/>
    </row>
    <row r="6" spans="4:17" ht="13.5" x14ac:dyDescent="0.2">
      <c r="J6" s="26"/>
      <c r="K6" s="34"/>
      <c r="L6" s="58"/>
      <c r="M6" s="58"/>
      <c r="N6" s="58" t="s">
        <v>165</v>
      </c>
      <c r="O6" s="58" t="s">
        <v>121</v>
      </c>
      <c r="P6" s="58" t="s">
        <v>103</v>
      </c>
      <c r="Q6" s="58"/>
    </row>
    <row r="7" spans="4:17" ht="13.5" x14ac:dyDescent="0.2">
      <c r="J7" s="26" t="s">
        <v>26</v>
      </c>
      <c r="K7" s="34" t="s">
        <v>19</v>
      </c>
      <c r="L7" s="58"/>
      <c r="M7" s="58"/>
      <c r="N7" s="58"/>
      <c r="O7" s="58"/>
      <c r="P7" s="58"/>
      <c r="Q7" s="58"/>
    </row>
    <row r="8" spans="4:17" ht="13.5" x14ac:dyDescent="0.2">
      <c r="J8" s="26" t="s">
        <v>26</v>
      </c>
      <c r="K8" s="34" t="s">
        <v>228</v>
      </c>
      <c r="L8" s="58"/>
      <c r="M8" s="58"/>
      <c r="N8" s="58"/>
      <c r="O8" s="59" t="s">
        <v>341</v>
      </c>
      <c r="P8" s="58"/>
      <c r="Q8" s="58"/>
    </row>
    <row r="9" spans="4:17" ht="13.5" x14ac:dyDescent="0.2">
      <c r="J9" s="26" t="s">
        <v>26</v>
      </c>
      <c r="K9" s="34" t="s">
        <v>119</v>
      </c>
      <c r="L9" s="58"/>
      <c r="M9" s="58"/>
      <c r="N9" s="58"/>
      <c r="O9" s="58"/>
      <c r="P9" s="58"/>
      <c r="Q9" s="58"/>
    </row>
    <row r="10" spans="4:17" ht="13.5" x14ac:dyDescent="0.2">
      <c r="J10" s="26" t="s">
        <v>26</v>
      </c>
      <c r="K10" s="34" t="s">
        <v>142</v>
      </c>
      <c r="L10" s="58"/>
      <c r="M10" s="58"/>
      <c r="N10" s="58" t="s">
        <v>107</v>
      </c>
      <c r="O10" s="59" t="s">
        <v>114</v>
      </c>
      <c r="P10" s="59"/>
      <c r="Q10" s="59"/>
    </row>
    <row r="11" spans="4:17" ht="13.5" x14ac:dyDescent="0.2">
      <c r="J11" s="177" t="s">
        <v>26</v>
      </c>
      <c r="K11" s="34" t="s">
        <v>118</v>
      </c>
      <c r="L11" s="58"/>
    </row>
    <row r="12" spans="4:17" ht="13.5" x14ac:dyDescent="0.2">
      <c r="J12" s="177" t="s">
        <v>26</v>
      </c>
      <c r="K12" s="34" t="s">
        <v>104</v>
      </c>
      <c r="L12" s="58"/>
    </row>
    <row r="13" spans="4:17" ht="13.5" x14ac:dyDescent="0.2">
      <c r="J13" s="177" t="s">
        <v>26</v>
      </c>
      <c r="K13" s="34" t="s">
        <v>102</v>
      </c>
      <c r="L13" s="58"/>
      <c r="M13" s="58"/>
      <c r="N13" s="58"/>
      <c r="O13" s="58"/>
      <c r="P13" s="58"/>
      <c r="Q13" s="58"/>
    </row>
    <row r="14" spans="4:17" ht="13.5" x14ac:dyDescent="0.2">
      <c r="J14" s="177"/>
      <c r="K14" s="34"/>
      <c r="L14" s="58"/>
      <c r="M14" s="58"/>
      <c r="N14" s="58"/>
      <c r="O14" s="58"/>
      <c r="P14" s="58"/>
      <c r="Q14" s="58"/>
    </row>
    <row r="15" spans="4:17" ht="13.5" x14ac:dyDescent="0.2">
      <c r="J15" s="26" t="s">
        <v>22</v>
      </c>
      <c r="K15" s="34" t="s">
        <v>95</v>
      </c>
      <c r="L15" s="58"/>
      <c r="M15" s="58"/>
      <c r="N15" s="58"/>
      <c r="O15" s="58"/>
      <c r="P15" s="58"/>
      <c r="Q15" s="58"/>
    </row>
    <row r="16" spans="4:17" ht="13.5" x14ac:dyDescent="0.2">
      <c r="J16" s="26" t="s">
        <v>22</v>
      </c>
      <c r="K16" s="34" t="s">
        <v>148</v>
      </c>
      <c r="L16" s="58"/>
      <c r="M16" s="58"/>
      <c r="N16" s="58"/>
      <c r="O16" s="58"/>
      <c r="P16" s="58"/>
      <c r="Q16" s="58"/>
    </row>
    <row r="17" spans="10:17" ht="13.5" x14ac:dyDescent="0.2">
      <c r="J17" s="26" t="s">
        <v>22</v>
      </c>
      <c r="K17" s="34" t="s">
        <v>144</v>
      </c>
      <c r="L17" s="58"/>
      <c r="M17" s="58"/>
      <c r="N17" s="58"/>
      <c r="O17" s="58"/>
      <c r="P17" s="58"/>
      <c r="Q17" s="58"/>
    </row>
    <row r="18" spans="10:17" ht="13.5" x14ac:dyDescent="0.2">
      <c r="J18" s="26" t="s">
        <v>22</v>
      </c>
      <c r="K18" s="34" t="s">
        <v>208</v>
      </c>
      <c r="L18" s="58"/>
      <c r="M18" s="58"/>
      <c r="N18" s="58"/>
      <c r="O18" s="58"/>
      <c r="P18" s="58"/>
      <c r="Q18" s="58"/>
    </row>
    <row r="19" spans="10:17" ht="13.5" x14ac:dyDescent="0.2">
      <c r="J19" s="177" t="s">
        <v>22</v>
      </c>
      <c r="K19" s="34" t="s">
        <v>180</v>
      </c>
      <c r="L19" s="58"/>
    </row>
    <row r="20" spans="10:17" ht="13.5" x14ac:dyDescent="0.2">
      <c r="J20" s="177" t="s">
        <v>22</v>
      </c>
      <c r="K20" s="34" t="s">
        <v>43</v>
      </c>
      <c r="L20" s="58"/>
    </row>
    <row r="21" spans="10:17" ht="13.5" x14ac:dyDescent="0.2">
      <c r="J21" s="26" t="s">
        <v>22</v>
      </c>
      <c r="K21" s="34" t="s">
        <v>181</v>
      </c>
      <c r="L21" s="58"/>
      <c r="M21" s="58"/>
      <c r="N21" s="58"/>
      <c r="O21" s="58"/>
      <c r="P21" s="58"/>
      <c r="Q21" s="58"/>
    </row>
    <row r="22" spans="10:17" ht="13.5" x14ac:dyDescent="0.2">
      <c r="J22" s="177" t="s">
        <v>22</v>
      </c>
      <c r="K22" s="34" t="s">
        <v>234</v>
      </c>
      <c r="L22" s="58"/>
      <c r="M22" s="58"/>
      <c r="N22" s="58"/>
      <c r="O22" s="58"/>
      <c r="P22" s="58"/>
      <c r="Q22" s="58"/>
    </row>
    <row r="23" spans="10:17" ht="13.5" x14ac:dyDescent="0.2">
      <c r="J23" s="177" t="s">
        <v>22</v>
      </c>
      <c r="K23" s="34" t="s">
        <v>334</v>
      </c>
      <c r="L23" s="58"/>
      <c r="M23" s="58"/>
      <c r="N23" s="58"/>
      <c r="O23" s="58"/>
      <c r="P23" s="58"/>
      <c r="Q23" s="58"/>
    </row>
    <row r="24" spans="10:17" ht="13.5" x14ac:dyDescent="0.2">
      <c r="J24" s="177" t="s">
        <v>22</v>
      </c>
      <c r="K24" s="34" t="s">
        <v>51</v>
      </c>
      <c r="L24" s="58"/>
      <c r="M24" s="58"/>
      <c r="N24" s="58"/>
      <c r="O24" s="58"/>
      <c r="P24" s="58"/>
      <c r="Q24" s="58"/>
    </row>
    <row r="25" spans="10:17" ht="13.5" x14ac:dyDescent="0.2">
      <c r="J25" s="177" t="s">
        <v>22</v>
      </c>
      <c r="K25" s="34" t="s">
        <v>335</v>
      </c>
      <c r="L25" s="58"/>
      <c r="M25" s="58"/>
      <c r="N25" s="58"/>
      <c r="O25" s="58"/>
      <c r="P25" s="58"/>
      <c r="Q25" s="58"/>
    </row>
    <row r="26" spans="10:17" ht="13.5" x14ac:dyDescent="0.2">
      <c r="J26" s="177" t="s">
        <v>22</v>
      </c>
      <c r="K26" s="34" t="s">
        <v>52</v>
      </c>
      <c r="L26" s="58"/>
      <c r="M26" s="58"/>
      <c r="N26" s="58"/>
      <c r="O26" s="58"/>
      <c r="P26" s="58"/>
      <c r="Q26" s="58"/>
    </row>
    <row r="27" spans="10:17" ht="13.5" x14ac:dyDescent="0.2">
      <c r="J27" s="26"/>
      <c r="K27" s="34"/>
      <c r="L27" s="58"/>
    </row>
    <row r="28" spans="10:17" ht="13.5" x14ac:dyDescent="0.2">
      <c r="J28" s="177" t="s">
        <v>23</v>
      </c>
      <c r="K28" s="34" t="s">
        <v>326</v>
      </c>
      <c r="L28" s="58"/>
    </row>
    <row r="29" spans="10:17" ht="13.5" x14ac:dyDescent="0.2">
      <c r="J29" s="177" t="s">
        <v>23</v>
      </c>
      <c r="K29" s="34" t="s">
        <v>36</v>
      </c>
      <c r="L29" s="58"/>
    </row>
    <row r="30" spans="10:17" ht="13.5" x14ac:dyDescent="0.2">
      <c r="J30" s="177" t="s">
        <v>23</v>
      </c>
      <c r="K30" s="34" t="s">
        <v>209</v>
      </c>
      <c r="L30" s="58"/>
    </row>
    <row r="31" spans="10:17" ht="13.5" x14ac:dyDescent="0.2">
      <c r="J31" s="177" t="s">
        <v>23</v>
      </c>
      <c r="K31" s="34" t="s">
        <v>325</v>
      </c>
      <c r="L31" s="58"/>
    </row>
    <row r="32" spans="10:17" ht="13.5" x14ac:dyDescent="0.2">
      <c r="J32" s="177" t="s">
        <v>23</v>
      </c>
      <c r="K32" s="34" t="s">
        <v>327</v>
      </c>
      <c r="L32" s="58"/>
    </row>
    <row r="33" spans="10:12" ht="13.5" x14ac:dyDescent="0.2">
      <c r="J33" s="36"/>
      <c r="K33" s="34"/>
      <c r="L33" s="58"/>
    </row>
    <row r="34" spans="10:12" ht="13.5" x14ac:dyDescent="0.2">
      <c r="J34" s="36"/>
      <c r="K34" s="34"/>
      <c r="L34" s="58"/>
    </row>
    <row r="35" spans="10:12" ht="13.5" x14ac:dyDescent="0.2">
      <c r="J35" s="36"/>
      <c r="K35" s="34"/>
      <c r="L35" s="58"/>
    </row>
    <row r="36" spans="10:12" ht="13.5" x14ac:dyDescent="0.2">
      <c r="J36" s="36"/>
      <c r="K36" s="34"/>
      <c r="L36" s="58"/>
    </row>
    <row r="37" spans="10:12" ht="13.5" x14ac:dyDescent="0.2">
      <c r="J37" s="36"/>
      <c r="K37" s="34"/>
      <c r="L37" s="58"/>
    </row>
    <row r="38" spans="10:12" x14ac:dyDescent="0.2">
      <c r="J38" s="377"/>
      <c r="K38" s="378"/>
      <c r="L38" s="379"/>
    </row>
    <row r="39" spans="10:12" x14ac:dyDescent="0.2">
      <c r="J39" s="380"/>
      <c r="K39" s="381"/>
      <c r="L39" s="382"/>
    </row>
    <row r="40" spans="10:12" x14ac:dyDescent="0.2">
      <c r="J40" s="380"/>
      <c r="K40" s="381"/>
      <c r="L40" s="382"/>
    </row>
    <row r="41" spans="10:12" x14ac:dyDescent="0.2">
      <c r="J41" s="380"/>
      <c r="K41" s="381"/>
      <c r="L41" s="382"/>
    </row>
    <row r="42" spans="10:12" x14ac:dyDescent="0.2">
      <c r="J42" s="380"/>
      <c r="K42" s="381"/>
      <c r="L42" s="382"/>
    </row>
    <row r="43" spans="10:12" x14ac:dyDescent="0.2">
      <c r="J43" s="380"/>
      <c r="K43" s="381"/>
      <c r="L43" s="382"/>
    </row>
    <row r="44" spans="10:12" x14ac:dyDescent="0.2">
      <c r="J44" s="380"/>
      <c r="K44" s="381"/>
      <c r="L44" s="382"/>
    </row>
    <row r="45" spans="10:12" x14ac:dyDescent="0.2">
      <c r="J45" s="380"/>
      <c r="K45" s="381"/>
      <c r="L45" s="382"/>
    </row>
    <row r="46" spans="10:12" x14ac:dyDescent="0.2">
      <c r="J46" s="380"/>
      <c r="K46" s="381"/>
      <c r="L46" s="382"/>
    </row>
    <row r="47" spans="10:12" x14ac:dyDescent="0.2">
      <c r="J47" s="380"/>
      <c r="K47" s="381"/>
      <c r="L47" s="382"/>
    </row>
    <row r="48" spans="10:12" x14ac:dyDescent="0.2">
      <c r="J48" s="380"/>
      <c r="K48" s="381"/>
      <c r="L48" s="382"/>
    </row>
    <row r="49" spans="10:12" x14ac:dyDescent="0.2">
      <c r="J49" s="380"/>
      <c r="K49" s="381"/>
      <c r="L49" s="382"/>
    </row>
    <row r="50" spans="10:12" x14ac:dyDescent="0.2">
      <c r="J50" s="383"/>
      <c r="K50" s="384"/>
      <c r="L50" s="385"/>
    </row>
    <row r="51" spans="10:12" x14ac:dyDescent="0.2">
      <c r="J51" s="377"/>
      <c r="K51" s="378"/>
      <c r="L51" s="379"/>
    </row>
    <row r="52" spans="10:12" x14ac:dyDescent="0.2">
      <c r="J52" s="380"/>
      <c r="K52" s="381"/>
      <c r="L52" s="382"/>
    </row>
    <row r="53" spans="10:12" x14ac:dyDescent="0.2">
      <c r="J53" s="380"/>
      <c r="K53" s="381"/>
      <c r="L53" s="382"/>
    </row>
    <row r="54" spans="10:12" x14ac:dyDescent="0.2">
      <c r="J54" s="380"/>
      <c r="K54" s="381"/>
      <c r="L54" s="382"/>
    </row>
    <row r="55" spans="10:12" x14ac:dyDescent="0.2">
      <c r="J55" s="380"/>
      <c r="K55" s="381"/>
      <c r="L55" s="382"/>
    </row>
    <row r="56" spans="10:12" x14ac:dyDescent="0.2">
      <c r="J56" s="380"/>
      <c r="K56" s="381"/>
      <c r="L56" s="382"/>
    </row>
    <row r="57" spans="10:12" x14ac:dyDescent="0.2">
      <c r="J57" s="380"/>
      <c r="K57" s="381"/>
      <c r="L57" s="382"/>
    </row>
    <row r="58" spans="10:12" x14ac:dyDescent="0.2">
      <c r="J58" s="380"/>
      <c r="K58" s="381"/>
      <c r="L58" s="382"/>
    </row>
    <row r="59" spans="10:12" x14ac:dyDescent="0.2">
      <c r="J59" s="380"/>
      <c r="K59" s="381"/>
      <c r="L59" s="382"/>
    </row>
    <row r="60" spans="10:12" x14ac:dyDescent="0.2">
      <c r="J60" s="380"/>
      <c r="K60" s="381"/>
      <c r="L60" s="382"/>
    </row>
    <row r="61" spans="10:12" x14ac:dyDescent="0.2">
      <c r="J61" s="380"/>
      <c r="K61" s="381"/>
      <c r="L61" s="382"/>
    </row>
    <row r="62" spans="10:12" x14ac:dyDescent="0.2">
      <c r="J62" s="383"/>
      <c r="K62" s="384"/>
      <c r="L62" s="385"/>
    </row>
  </sheetData>
  <mergeCells count="3">
    <mergeCell ref="D2:F2"/>
    <mergeCell ref="J38:L50"/>
    <mergeCell ref="J51:L62"/>
  </mergeCells>
  <conditionalFormatting sqref="J19 J22:J23 J26 J28:J29 J11:J13">
    <cfRule type="cellIs" dxfId="187" priority="18" stopIfTrue="1" operator="equal">
      <formula>0</formula>
    </cfRule>
  </conditionalFormatting>
  <conditionalFormatting sqref="J6:J8">
    <cfRule type="cellIs" dxfId="186" priority="17" stopIfTrue="1" operator="equal">
      <formula>0</formula>
    </cfRule>
  </conditionalFormatting>
  <conditionalFormatting sqref="J31:J32">
    <cfRule type="cellIs" dxfId="185" priority="16" stopIfTrue="1" operator="equal">
      <formula>0</formula>
    </cfRule>
  </conditionalFormatting>
  <conditionalFormatting sqref="J16">
    <cfRule type="cellIs" dxfId="184" priority="15" stopIfTrue="1" operator="equal">
      <formula>0</formula>
    </cfRule>
  </conditionalFormatting>
  <conditionalFormatting sqref="J21">
    <cfRule type="cellIs" dxfId="183" priority="14" stopIfTrue="1" operator="equal">
      <formula>0</formula>
    </cfRule>
  </conditionalFormatting>
  <conditionalFormatting sqref="J15">
    <cfRule type="cellIs" dxfId="182" priority="13" stopIfTrue="1" operator="equal">
      <formula>0</formula>
    </cfRule>
  </conditionalFormatting>
  <conditionalFormatting sqref="J4">
    <cfRule type="cellIs" dxfId="181" priority="12" stopIfTrue="1" operator="equal">
      <formula>0</formula>
    </cfRule>
  </conditionalFormatting>
  <conditionalFormatting sqref="J9">
    <cfRule type="cellIs" dxfId="180" priority="11" stopIfTrue="1" operator="equal">
      <formula>0</formula>
    </cfRule>
  </conditionalFormatting>
  <conditionalFormatting sqref="J10">
    <cfRule type="cellIs" dxfId="179" priority="10" stopIfTrue="1" operator="equal">
      <formula>0</formula>
    </cfRule>
  </conditionalFormatting>
  <conditionalFormatting sqref="J17">
    <cfRule type="cellIs" dxfId="178" priority="9" stopIfTrue="1" operator="equal">
      <formula>0</formula>
    </cfRule>
  </conditionalFormatting>
  <conditionalFormatting sqref="J5">
    <cfRule type="cellIs" dxfId="177" priority="8" stopIfTrue="1" operator="equal">
      <formula>0</formula>
    </cfRule>
  </conditionalFormatting>
  <conditionalFormatting sqref="J14">
    <cfRule type="cellIs" dxfId="176" priority="7" stopIfTrue="1" operator="equal">
      <formula>0</formula>
    </cfRule>
  </conditionalFormatting>
  <conditionalFormatting sqref="J24">
    <cfRule type="cellIs" dxfId="175" priority="6" stopIfTrue="1" operator="equal">
      <formula>0</formula>
    </cfRule>
  </conditionalFormatting>
  <conditionalFormatting sqref="J30">
    <cfRule type="cellIs" dxfId="174" priority="5" stopIfTrue="1" operator="equal">
      <formula>0</formula>
    </cfRule>
  </conditionalFormatting>
  <conditionalFormatting sqref="J20">
    <cfRule type="cellIs" dxfId="173" priority="4" stopIfTrue="1" operator="equal">
      <formula>0</formula>
    </cfRule>
  </conditionalFormatting>
  <conditionalFormatting sqref="J18">
    <cfRule type="cellIs" dxfId="172" priority="3" stopIfTrue="1" operator="equal">
      <formula>0</formula>
    </cfRule>
  </conditionalFormatting>
  <conditionalFormatting sqref="J27">
    <cfRule type="cellIs" dxfId="171" priority="2" stopIfTrue="1" operator="equal">
      <formula>0</formula>
    </cfRule>
  </conditionalFormatting>
  <conditionalFormatting sqref="J25">
    <cfRule type="cellIs" dxfId="170" priority="1" stopIfTrue="1" operator="equal">
      <formula>0</formula>
    </cfRule>
  </conditionalFormatting>
  <pageMargins left="0" right="0" top="0" bottom="0" header="0.31496062992125984" footer="0.31496062992125984"/>
  <pageSetup paperSize="9" scale="69" orientation="portrait" horizontalDpi="4294967294" verticalDpi="4294967294" r:id="rId1"/>
  <rowBreaks count="1" manualBreakCount="1">
    <brk id="88" max="16" man="1"/>
  </rowBreaks>
  <colBreaks count="1" manualBreakCount="1">
    <brk id="9" max="159"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13">
    <tabColor theme="9" tint="-0.249977111117893"/>
  </sheetPr>
  <dimension ref="D1:Q62"/>
  <sheetViews>
    <sheetView view="pageBreakPreview" topLeftCell="C1" zoomScale="98" zoomScaleNormal="90" zoomScaleSheetLayoutView="98" workbookViewId="0">
      <selection activeCell="J1" sqref="J1:L1048576"/>
    </sheetView>
  </sheetViews>
  <sheetFormatPr defaultRowHeight="12.75" x14ac:dyDescent="0.2"/>
  <cols>
    <col min="1" max="1" width="8.28515625" customWidth="1"/>
    <col min="9" max="9" width="21" customWidth="1"/>
    <col min="10" max="10" width="2.28515625" bestFit="1" customWidth="1"/>
    <col min="11" max="11" width="23" customWidth="1"/>
    <col min="12" max="12" width="41.7109375" customWidth="1"/>
    <col min="13" max="13" width="11.140625" bestFit="1" customWidth="1"/>
    <col min="15" max="15" width="11.140625" bestFit="1" customWidth="1"/>
  </cols>
  <sheetData>
    <row r="1" spans="4:17" ht="13.5" thickBot="1" x14ac:dyDescent="0.25"/>
    <row r="2" spans="4:17" ht="13.5" thickBot="1" x14ac:dyDescent="0.25">
      <c r="D2" s="389" t="s">
        <v>389</v>
      </c>
      <c r="E2" s="390"/>
      <c r="F2" s="391"/>
    </row>
    <row r="4" spans="4:17" x14ac:dyDescent="0.2">
      <c r="J4" s="32"/>
      <c r="K4" s="33" t="s">
        <v>12</v>
      </c>
      <c r="L4" s="58"/>
    </row>
    <row r="5" spans="4:17" ht="16.5" x14ac:dyDescent="0.2">
      <c r="J5" s="36"/>
      <c r="K5" s="135" t="s">
        <v>20</v>
      </c>
      <c r="L5" s="58"/>
      <c r="M5" s="59" t="s">
        <v>194</v>
      </c>
      <c r="N5" s="59" t="s">
        <v>342</v>
      </c>
      <c r="O5" s="59" t="s">
        <v>190</v>
      </c>
      <c r="P5" s="58" t="s">
        <v>96</v>
      </c>
      <c r="Q5" s="58"/>
    </row>
    <row r="6" spans="4:17" ht="16.5" x14ac:dyDescent="0.2">
      <c r="J6" s="36"/>
      <c r="K6" s="135" t="s">
        <v>346</v>
      </c>
      <c r="L6" s="58"/>
      <c r="M6" s="58"/>
      <c r="N6" s="58" t="s">
        <v>219</v>
      </c>
      <c r="O6" s="59" t="s">
        <v>121</v>
      </c>
      <c r="P6" s="58" t="s">
        <v>103</v>
      </c>
      <c r="Q6" s="58"/>
    </row>
    <row r="7" spans="4:17" ht="16.5" x14ac:dyDescent="0.2">
      <c r="J7" s="36"/>
      <c r="K7" s="135" t="s">
        <v>172</v>
      </c>
      <c r="L7" s="58"/>
      <c r="M7" s="58"/>
      <c r="N7" s="58"/>
      <c r="O7" s="58"/>
      <c r="P7" s="58"/>
      <c r="Q7" s="58"/>
    </row>
    <row r="8" spans="4:17" ht="15" x14ac:dyDescent="0.2">
      <c r="J8" s="36"/>
      <c r="K8" s="136"/>
      <c r="L8" s="58"/>
      <c r="M8" s="58"/>
      <c r="N8" s="58"/>
      <c r="O8" s="59" t="s">
        <v>162</v>
      </c>
      <c r="P8" s="58"/>
      <c r="Q8" s="58"/>
    </row>
    <row r="9" spans="4:17" ht="16.5" x14ac:dyDescent="0.2">
      <c r="J9" s="36"/>
      <c r="K9" s="135" t="s">
        <v>19</v>
      </c>
      <c r="L9" s="58"/>
      <c r="M9" s="58"/>
      <c r="N9" s="58"/>
      <c r="O9" s="58"/>
      <c r="P9" s="58"/>
      <c r="Q9" s="58"/>
    </row>
    <row r="10" spans="4:17" ht="16.5" x14ac:dyDescent="0.2">
      <c r="J10" s="36"/>
      <c r="K10" s="135" t="s">
        <v>228</v>
      </c>
      <c r="L10" s="58"/>
      <c r="M10" s="58"/>
      <c r="N10" s="58" t="s">
        <v>383</v>
      </c>
      <c r="O10" s="59"/>
      <c r="P10" s="59" t="s">
        <v>107</v>
      </c>
      <c r="Q10" s="59"/>
    </row>
    <row r="11" spans="4:17" ht="16.5" x14ac:dyDescent="0.2">
      <c r="J11" s="36"/>
      <c r="K11" s="135" t="s">
        <v>367</v>
      </c>
      <c r="L11" s="58"/>
    </row>
    <row r="12" spans="4:17" ht="16.5" x14ac:dyDescent="0.2">
      <c r="J12" s="36"/>
      <c r="K12" s="135" t="s">
        <v>347</v>
      </c>
      <c r="L12" s="58"/>
    </row>
    <row r="13" spans="4:17" ht="16.5" x14ac:dyDescent="0.2">
      <c r="J13" s="36"/>
      <c r="K13" s="135" t="s">
        <v>119</v>
      </c>
      <c r="L13" s="58"/>
      <c r="M13" s="58"/>
      <c r="N13" s="58"/>
      <c r="O13" s="58"/>
      <c r="P13" s="58"/>
      <c r="Q13" s="58"/>
    </row>
    <row r="14" spans="4:17" ht="16.5" x14ac:dyDescent="0.2">
      <c r="J14" s="76"/>
      <c r="K14" s="135" t="s">
        <v>142</v>
      </c>
      <c r="L14" s="58"/>
      <c r="M14" s="58"/>
      <c r="N14" s="58"/>
      <c r="O14" s="58"/>
      <c r="P14" s="58"/>
      <c r="Q14" s="58"/>
    </row>
    <row r="15" spans="4:17" ht="16.5" x14ac:dyDescent="0.2">
      <c r="J15" s="36"/>
      <c r="K15" s="135" t="s">
        <v>104</v>
      </c>
      <c r="L15" s="58"/>
      <c r="M15" s="58"/>
      <c r="N15" s="58"/>
      <c r="O15" s="58"/>
      <c r="P15" s="58"/>
      <c r="Q15" s="58"/>
    </row>
    <row r="16" spans="4:17" ht="16.5" x14ac:dyDescent="0.2">
      <c r="J16" s="36"/>
      <c r="K16" s="135" t="s">
        <v>102</v>
      </c>
      <c r="L16" s="58"/>
      <c r="M16" s="58"/>
      <c r="N16" s="58"/>
      <c r="O16" s="58"/>
      <c r="P16" s="58"/>
      <c r="Q16" s="58"/>
    </row>
    <row r="17" spans="10:17" ht="16.5" x14ac:dyDescent="0.2">
      <c r="J17" s="36"/>
      <c r="K17" s="135" t="s">
        <v>348</v>
      </c>
      <c r="L17" s="58"/>
      <c r="M17" s="58"/>
      <c r="N17" s="58"/>
      <c r="O17" s="58"/>
      <c r="P17" s="58"/>
      <c r="Q17" s="58"/>
    </row>
    <row r="18" spans="10:17" ht="16.5" x14ac:dyDescent="0.2">
      <c r="J18" s="36"/>
      <c r="K18" s="135" t="s">
        <v>351</v>
      </c>
      <c r="L18" s="58"/>
      <c r="M18" s="58"/>
      <c r="N18" s="58"/>
      <c r="O18" s="58"/>
      <c r="P18" s="58"/>
      <c r="Q18" s="58"/>
    </row>
    <row r="19" spans="10:17" ht="15" x14ac:dyDescent="0.2">
      <c r="J19" s="36"/>
      <c r="K19" s="136"/>
      <c r="L19" s="58"/>
    </row>
    <row r="20" spans="10:17" ht="16.5" x14ac:dyDescent="0.2">
      <c r="J20" s="36"/>
      <c r="K20" s="135" t="s">
        <v>95</v>
      </c>
      <c r="L20" s="58"/>
    </row>
    <row r="21" spans="10:17" ht="16.5" x14ac:dyDescent="0.2">
      <c r="J21" s="36"/>
      <c r="K21" s="135" t="s">
        <v>148</v>
      </c>
      <c r="L21" s="58"/>
      <c r="M21" s="58"/>
      <c r="N21" s="58"/>
      <c r="O21" s="58"/>
      <c r="P21" s="58"/>
      <c r="Q21" s="58"/>
    </row>
    <row r="22" spans="10:17" ht="16.5" x14ac:dyDescent="0.2">
      <c r="J22" s="36"/>
      <c r="K22" s="135" t="s">
        <v>144</v>
      </c>
      <c r="L22" s="58"/>
      <c r="M22" s="58"/>
      <c r="N22" s="58"/>
      <c r="O22" s="58"/>
      <c r="P22" s="58"/>
      <c r="Q22" s="58"/>
    </row>
    <row r="23" spans="10:17" ht="16.5" x14ac:dyDescent="0.2">
      <c r="J23" s="36"/>
      <c r="K23" s="135" t="s">
        <v>180</v>
      </c>
      <c r="L23" s="58"/>
      <c r="M23" s="58"/>
      <c r="N23" s="58"/>
      <c r="O23" s="58"/>
      <c r="P23" s="58"/>
      <c r="Q23" s="58"/>
    </row>
    <row r="24" spans="10:17" ht="16.5" x14ac:dyDescent="0.2">
      <c r="J24" s="36"/>
      <c r="K24" s="135" t="s">
        <v>43</v>
      </c>
      <c r="L24" s="58"/>
      <c r="M24" s="58"/>
      <c r="N24" s="58"/>
      <c r="O24" s="58"/>
      <c r="P24" s="58"/>
      <c r="Q24" s="58"/>
    </row>
    <row r="25" spans="10:17" ht="16.5" x14ac:dyDescent="0.2">
      <c r="J25" s="36"/>
      <c r="K25" s="135" t="s">
        <v>181</v>
      </c>
      <c r="L25" s="58"/>
      <c r="M25" s="58"/>
      <c r="N25" s="58"/>
      <c r="O25" s="58"/>
      <c r="P25" s="58"/>
      <c r="Q25" s="58"/>
    </row>
    <row r="26" spans="10:17" ht="16.5" x14ac:dyDescent="0.2">
      <c r="J26" s="36"/>
      <c r="K26" s="135" t="s">
        <v>234</v>
      </c>
      <c r="L26" s="58"/>
      <c r="M26" s="58"/>
      <c r="N26" s="58"/>
      <c r="O26" s="58"/>
      <c r="P26" s="58"/>
      <c r="Q26" s="58"/>
    </row>
    <row r="27" spans="10:17" ht="16.5" x14ac:dyDescent="0.2">
      <c r="J27" s="36"/>
      <c r="K27" s="135" t="s">
        <v>120</v>
      </c>
      <c r="L27" s="58"/>
    </row>
    <row r="28" spans="10:17" ht="16.5" x14ac:dyDescent="0.2">
      <c r="J28" s="36"/>
      <c r="K28" s="135" t="s">
        <v>51</v>
      </c>
      <c r="L28" s="58"/>
    </row>
    <row r="29" spans="10:17" ht="16.5" x14ac:dyDescent="0.2">
      <c r="J29" s="36"/>
      <c r="K29" s="135" t="s">
        <v>52</v>
      </c>
      <c r="L29" s="58"/>
    </row>
    <row r="30" spans="10:17" ht="15" x14ac:dyDescent="0.2">
      <c r="J30" s="36"/>
      <c r="K30" s="136"/>
      <c r="L30" s="58"/>
    </row>
    <row r="31" spans="10:17" ht="16.5" x14ac:dyDescent="0.2">
      <c r="J31" s="36"/>
      <c r="K31" s="135" t="s">
        <v>349</v>
      </c>
      <c r="L31" s="58"/>
    </row>
    <row r="32" spans="10:17" ht="16.5" x14ac:dyDescent="0.2">
      <c r="J32" s="36"/>
      <c r="K32" s="135" t="s">
        <v>36</v>
      </c>
      <c r="L32" s="58"/>
    </row>
    <row r="33" spans="10:12" ht="16.5" x14ac:dyDescent="0.2">
      <c r="J33" s="36"/>
      <c r="K33" s="135" t="s">
        <v>209</v>
      </c>
      <c r="L33" s="58"/>
    </row>
    <row r="34" spans="10:12" ht="16.5" x14ac:dyDescent="0.2">
      <c r="J34" s="36"/>
      <c r="K34" s="135" t="s">
        <v>325</v>
      </c>
      <c r="L34" s="58"/>
    </row>
    <row r="35" spans="10:12" ht="16.5" x14ac:dyDescent="0.2">
      <c r="J35" s="36"/>
      <c r="K35" s="135" t="s">
        <v>327</v>
      </c>
      <c r="L35" s="58"/>
    </row>
    <row r="36" spans="10:12" ht="16.5" x14ac:dyDescent="0.2">
      <c r="J36" s="36"/>
      <c r="K36" s="135"/>
      <c r="L36" s="58"/>
    </row>
    <row r="37" spans="10:12" ht="13.5" x14ac:dyDescent="0.2">
      <c r="J37" s="36"/>
      <c r="K37" s="34"/>
      <c r="L37" s="58"/>
    </row>
    <row r="38" spans="10:12" x14ac:dyDescent="0.2">
      <c r="J38" s="377"/>
      <c r="K38" s="378"/>
      <c r="L38" s="379"/>
    </row>
    <row r="39" spans="10:12" x14ac:dyDescent="0.2">
      <c r="J39" s="380"/>
      <c r="K39" s="381"/>
      <c r="L39" s="382"/>
    </row>
    <row r="40" spans="10:12" x14ac:dyDescent="0.2">
      <c r="J40" s="380"/>
      <c r="K40" s="381"/>
      <c r="L40" s="382"/>
    </row>
    <row r="41" spans="10:12" x14ac:dyDescent="0.2">
      <c r="J41" s="380"/>
      <c r="K41" s="381"/>
      <c r="L41" s="382"/>
    </row>
    <row r="42" spans="10:12" x14ac:dyDescent="0.2">
      <c r="J42" s="380"/>
      <c r="K42" s="381"/>
      <c r="L42" s="382"/>
    </row>
    <row r="43" spans="10:12" x14ac:dyDescent="0.2">
      <c r="J43" s="380"/>
      <c r="K43" s="381"/>
      <c r="L43" s="382"/>
    </row>
    <row r="44" spans="10:12" x14ac:dyDescent="0.2">
      <c r="J44" s="380"/>
      <c r="K44" s="381"/>
      <c r="L44" s="382"/>
    </row>
    <row r="45" spans="10:12" x14ac:dyDescent="0.2">
      <c r="J45" s="380"/>
      <c r="K45" s="381"/>
      <c r="L45" s="382"/>
    </row>
    <row r="46" spans="10:12" x14ac:dyDescent="0.2">
      <c r="J46" s="380"/>
      <c r="K46" s="381"/>
      <c r="L46" s="382"/>
    </row>
    <row r="47" spans="10:12" x14ac:dyDescent="0.2">
      <c r="J47" s="380"/>
      <c r="K47" s="381"/>
      <c r="L47" s="382"/>
    </row>
    <row r="48" spans="10:12" x14ac:dyDescent="0.2">
      <c r="J48" s="380"/>
      <c r="K48" s="381"/>
      <c r="L48" s="382"/>
    </row>
    <row r="49" spans="10:12" x14ac:dyDescent="0.2">
      <c r="J49" s="380"/>
      <c r="K49" s="381"/>
      <c r="L49" s="382"/>
    </row>
    <row r="50" spans="10:12" x14ac:dyDescent="0.2">
      <c r="J50" s="383"/>
      <c r="K50" s="384"/>
      <c r="L50" s="385"/>
    </row>
    <row r="51" spans="10:12" x14ac:dyDescent="0.2">
      <c r="J51" s="377"/>
      <c r="K51" s="378"/>
      <c r="L51" s="379"/>
    </row>
    <row r="52" spans="10:12" x14ac:dyDescent="0.2">
      <c r="J52" s="380"/>
      <c r="K52" s="381"/>
      <c r="L52" s="382"/>
    </row>
    <row r="53" spans="10:12" x14ac:dyDescent="0.2">
      <c r="J53" s="380"/>
      <c r="K53" s="381"/>
      <c r="L53" s="382"/>
    </row>
    <row r="54" spans="10:12" x14ac:dyDescent="0.2">
      <c r="J54" s="380"/>
      <c r="K54" s="381"/>
      <c r="L54" s="382"/>
    </row>
    <row r="55" spans="10:12" x14ac:dyDescent="0.2">
      <c r="J55" s="380"/>
      <c r="K55" s="381"/>
      <c r="L55" s="382"/>
    </row>
    <row r="56" spans="10:12" x14ac:dyDescent="0.2">
      <c r="J56" s="380"/>
      <c r="K56" s="381"/>
      <c r="L56" s="382"/>
    </row>
    <row r="57" spans="10:12" x14ac:dyDescent="0.2">
      <c r="J57" s="380"/>
      <c r="K57" s="381"/>
      <c r="L57" s="382"/>
    </row>
    <row r="58" spans="10:12" x14ac:dyDescent="0.2">
      <c r="J58" s="380"/>
      <c r="K58" s="381"/>
      <c r="L58" s="382"/>
    </row>
    <row r="59" spans="10:12" x14ac:dyDescent="0.2">
      <c r="J59" s="380"/>
      <c r="K59" s="381"/>
      <c r="L59" s="382"/>
    </row>
    <row r="60" spans="10:12" x14ac:dyDescent="0.2">
      <c r="J60" s="380"/>
      <c r="K60" s="381"/>
      <c r="L60" s="382"/>
    </row>
    <row r="61" spans="10:12" x14ac:dyDescent="0.2">
      <c r="J61" s="380"/>
      <c r="K61" s="381"/>
      <c r="L61" s="382"/>
    </row>
    <row r="62" spans="10:12" x14ac:dyDescent="0.2">
      <c r="J62" s="383"/>
      <c r="K62" s="384"/>
      <c r="L62" s="385"/>
    </row>
  </sheetData>
  <mergeCells count="3">
    <mergeCell ref="D2:F2"/>
    <mergeCell ref="J38:L50"/>
    <mergeCell ref="J51:L62"/>
  </mergeCells>
  <pageMargins left="0.70866141732283472" right="0.70866141732283472" top="0.74803149606299213" bottom="0.74803149606299213" header="0.31496062992125984" footer="0.31496062992125984"/>
  <pageSetup paperSize="9" scale="74" orientation="portrait" verticalDpi="4294967294" r:id="rId1"/>
  <rowBreaks count="1" manualBreakCount="1">
    <brk id="71" max="16" man="1"/>
  </rowBreaks>
  <colBreaks count="1" manualBreakCount="1">
    <brk id="9" max="127"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4">
    <tabColor theme="9" tint="-0.249977111117893"/>
  </sheetPr>
  <dimension ref="D1:Q62"/>
  <sheetViews>
    <sheetView view="pageBreakPreview" zoomScale="66" zoomScaleNormal="100" zoomScaleSheetLayoutView="66" workbookViewId="0">
      <selection activeCell="J1" sqref="J1:Q1048576"/>
    </sheetView>
  </sheetViews>
  <sheetFormatPr defaultRowHeight="12.75" x14ac:dyDescent="0.2"/>
  <cols>
    <col min="1" max="1" width="8.28515625" customWidth="1"/>
    <col min="10" max="10" width="2.28515625" bestFit="1" customWidth="1"/>
    <col min="11" max="11" width="23" customWidth="1"/>
    <col min="12" max="12" width="41.7109375" customWidth="1"/>
    <col min="13" max="13" width="11.140625" bestFit="1" customWidth="1"/>
    <col min="15" max="15" width="11.140625" bestFit="1" customWidth="1"/>
  </cols>
  <sheetData>
    <row r="1" spans="4:17" ht="13.5" thickBot="1" x14ac:dyDescent="0.25"/>
    <row r="2" spans="4:17" ht="13.5" thickBot="1" x14ac:dyDescent="0.25">
      <c r="D2" s="389" t="s">
        <v>388</v>
      </c>
      <c r="E2" s="390"/>
      <c r="F2" s="391"/>
    </row>
    <row r="4" spans="4:17" x14ac:dyDescent="0.2">
      <c r="J4" s="32"/>
      <c r="K4" s="33"/>
      <c r="L4" s="58"/>
    </row>
    <row r="5" spans="4:17" ht="16.5" x14ac:dyDescent="0.2">
      <c r="J5" s="36"/>
      <c r="K5" s="135" t="s">
        <v>20</v>
      </c>
      <c r="L5" s="58"/>
      <c r="M5" s="59" t="s">
        <v>190</v>
      </c>
      <c r="N5" s="59" t="s">
        <v>391</v>
      </c>
      <c r="O5" s="59" t="s">
        <v>392</v>
      </c>
      <c r="P5" s="58" t="s">
        <v>165</v>
      </c>
      <c r="Q5" s="58"/>
    </row>
    <row r="6" spans="4:17" ht="16.5" x14ac:dyDescent="0.2">
      <c r="J6" s="36"/>
      <c r="K6" s="135" t="s">
        <v>346</v>
      </c>
      <c r="L6" s="58"/>
      <c r="M6" s="58"/>
      <c r="N6" s="58" t="s">
        <v>219</v>
      </c>
      <c r="O6" s="58" t="s">
        <v>191</v>
      </c>
      <c r="P6" s="58" t="s">
        <v>342</v>
      </c>
      <c r="Q6" s="58"/>
    </row>
    <row r="7" spans="4:17" ht="16.5" x14ac:dyDescent="0.2">
      <c r="J7" s="36"/>
      <c r="K7" s="135" t="s">
        <v>172</v>
      </c>
      <c r="L7" s="58"/>
      <c r="M7" s="58"/>
      <c r="N7" s="58"/>
      <c r="O7" s="58"/>
      <c r="P7" s="58"/>
      <c r="Q7" s="58"/>
    </row>
    <row r="8" spans="4:17" ht="15" x14ac:dyDescent="0.2">
      <c r="J8" s="36"/>
      <c r="K8" s="136"/>
      <c r="L8" s="58"/>
      <c r="M8" s="58"/>
      <c r="N8" s="58"/>
      <c r="O8" s="59" t="s">
        <v>114</v>
      </c>
      <c r="P8" s="58"/>
      <c r="Q8" s="58"/>
    </row>
    <row r="9" spans="4:17" ht="16.5" x14ac:dyDescent="0.2">
      <c r="J9" s="36"/>
      <c r="K9" s="135" t="s">
        <v>19</v>
      </c>
      <c r="L9" s="58"/>
      <c r="M9" s="58"/>
      <c r="N9" s="58"/>
      <c r="O9" s="58"/>
      <c r="P9" s="58"/>
      <c r="Q9" s="58"/>
    </row>
    <row r="10" spans="4:17" ht="16.5" x14ac:dyDescent="0.2">
      <c r="J10" s="36"/>
      <c r="K10" s="135" t="s">
        <v>228</v>
      </c>
      <c r="L10" s="58"/>
      <c r="M10" s="58"/>
      <c r="N10" s="58" t="s">
        <v>383</v>
      </c>
      <c r="O10" s="59"/>
      <c r="P10" s="59" t="s">
        <v>390</v>
      </c>
      <c r="Q10" s="59"/>
    </row>
    <row r="11" spans="4:17" ht="16.5" x14ac:dyDescent="0.2">
      <c r="J11" s="36"/>
      <c r="K11" s="135" t="s">
        <v>367</v>
      </c>
      <c r="L11" s="58"/>
    </row>
    <row r="12" spans="4:17" ht="16.5" x14ac:dyDescent="0.2">
      <c r="J12" s="36"/>
      <c r="K12" s="135" t="s">
        <v>347</v>
      </c>
      <c r="L12" s="58"/>
    </row>
    <row r="13" spans="4:17" ht="16.5" x14ac:dyDescent="0.2">
      <c r="J13" s="36"/>
      <c r="K13" s="135" t="s">
        <v>119</v>
      </c>
      <c r="L13" s="58"/>
      <c r="M13" s="58"/>
      <c r="N13" s="58"/>
      <c r="O13" s="58"/>
      <c r="P13" s="58"/>
      <c r="Q13" s="58"/>
    </row>
    <row r="14" spans="4:17" ht="16.5" x14ac:dyDescent="0.2">
      <c r="J14" s="76"/>
      <c r="K14" s="135" t="s">
        <v>142</v>
      </c>
      <c r="L14" s="58"/>
      <c r="M14" s="58"/>
      <c r="N14" s="58"/>
      <c r="O14" s="58"/>
      <c r="P14" s="58"/>
      <c r="Q14" s="58"/>
    </row>
    <row r="15" spans="4:17" ht="16.5" x14ac:dyDescent="0.2">
      <c r="J15" s="36"/>
      <c r="K15" s="135" t="s">
        <v>104</v>
      </c>
      <c r="L15" s="58"/>
      <c r="M15" s="58"/>
      <c r="N15" s="58"/>
      <c r="O15" s="58"/>
      <c r="P15" s="58"/>
      <c r="Q15" s="58"/>
    </row>
    <row r="16" spans="4:17" ht="16.5" x14ac:dyDescent="0.2">
      <c r="J16" s="36"/>
      <c r="K16" s="135" t="s">
        <v>102</v>
      </c>
      <c r="L16" s="58"/>
      <c r="M16" s="58"/>
      <c r="N16" s="58"/>
      <c r="O16" s="58"/>
      <c r="P16" s="58"/>
      <c r="Q16" s="58"/>
    </row>
    <row r="17" spans="10:17" ht="16.5" x14ac:dyDescent="0.2">
      <c r="J17" s="36"/>
      <c r="K17" s="135" t="s">
        <v>348</v>
      </c>
      <c r="L17" s="58"/>
      <c r="M17" s="58"/>
      <c r="N17" s="58"/>
      <c r="O17" s="58"/>
      <c r="P17" s="58"/>
      <c r="Q17" s="58"/>
    </row>
    <row r="18" spans="10:17" ht="16.5" x14ac:dyDescent="0.2">
      <c r="J18" s="36"/>
      <c r="K18" s="135" t="s">
        <v>351</v>
      </c>
      <c r="L18" s="58"/>
      <c r="M18" s="58"/>
      <c r="N18" s="58"/>
      <c r="O18" s="58"/>
      <c r="P18" s="58"/>
      <c r="Q18" s="58"/>
    </row>
    <row r="19" spans="10:17" ht="15" x14ac:dyDescent="0.2">
      <c r="J19" s="36"/>
      <c r="K19" s="136"/>
      <c r="L19" s="58"/>
    </row>
    <row r="20" spans="10:17" ht="16.5" x14ac:dyDescent="0.2">
      <c r="J20" s="36"/>
      <c r="K20" s="135" t="s">
        <v>95</v>
      </c>
      <c r="L20" s="58"/>
    </row>
    <row r="21" spans="10:17" ht="16.5" x14ac:dyDescent="0.2">
      <c r="J21" s="36"/>
      <c r="K21" s="135" t="s">
        <v>148</v>
      </c>
      <c r="L21" s="58"/>
      <c r="M21" s="58"/>
      <c r="N21" s="58"/>
      <c r="O21" s="58"/>
      <c r="P21" s="58"/>
      <c r="Q21" s="58"/>
    </row>
    <row r="22" spans="10:17" ht="16.5" x14ac:dyDescent="0.2">
      <c r="J22" s="36"/>
      <c r="K22" s="135" t="s">
        <v>144</v>
      </c>
      <c r="L22" s="58"/>
      <c r="M22" s="58"/>
      <c r="N22" s="58"/>
      <c r="O22" s="58"/>
      <c r="P22" s="58"/>
      <c r="Q22" s="58"/>
    </row>
    <row r="23" spans="10:17" ht="16.5" x14ac:dyDescent="0.2">
      <c r="J23" s="36"/>
      <c r="K23" s="135" t="s">
        <v>180</v>
      </c>
      <c r="L23" s="58"/>
      <c r="M23" s="58"/>
      <c r="N23" s="58"/>
      <c r="O23" s="58"/>
      <c r="P23" s="58"/>
      <c r="Q23" s="58"/>
    </row>
    <row r="24" spans="10:17" ht="16.5" x14ac:dyDescent="0.2">
      <c r="J24" s="36"/>
      <c r="K24" s="135" t="s">
        <v>43</v>
      </c>
      <c r="L24" s="58"/>
      <c r="M24" s="58"/>
      <c r="N24" s="58"/>
      <c r="O24" s="58"/>
      <c r="P24" s="58"/>
      <c r="Q24" s="58"/>
    </row>
    <row r="25" spans="10:17" ht="16.5" x14ac:dyDescent="0.2">
      <c r="J25" s="36"/>
      <c r="K25" s="135" t="s">
        <v>181</v>
      </c>
      <c r="L25" s="58"/>
      <c r="M25" s="58"/>
      <c r="N25" s="58"/>
      <c r="O25" s="58"/>
      <c r="P25" s="58"/>
      <c r="Q25" s="58"/>
    </row>
    <row r="26" spans="10:17" ht="16.5" x14ac:dyDescent="0.2">
      <c r="J26" s="36"/>
      <c r="K26" s="135" t="s">
        <v>234</v>
      </c>
      <c r="L26" s="58"/>
      <c r="M26" s="58"/>
      <c r="N26" s="58"/>
      <c r="O26" s="58"/>
      <c r="P26" s="58"/>
      <c r="Q26" s="58"/>
    </row>
    <row r="27" spans="10:17" ht="16.5" x14ac:dyDescent="0.2">
      <c r="J27" s="36"/>
      <c r="K27" s="135" t="s">
        <v>120</v>
      </c>
      <c r="L27" s="58"/>
    </row>
    <row r="28" spans="10:17" ht="16.5" x14ac:dyDescent="0.2">
      <c r="J28" s="36"/>
      <c r="K28" s="135" t="s">
        <v>51</v>
      </c>
      <c r="L28" s="58"/>
    </row>
    <row r="29" spans="10:17" ht="16.5" x14ac:dyDescent="0.2">
      <c r="J29" s="36"/>
      <c r="K29" s="135" t="s">
        <v>52</v>
      </c>
      <c r="L29" s="58"/>
    </row>
    <row r="30" spans="10:17" ht="15" x14ac:dyDescent="0.2">
      <c r="J30" s="36"/>
      <c r="K30" s="136"/>
      <c r="L30" s="58"/>
    </row>
    <row r="31" spans="10:17" ht="16.5" x14ac:dyDescent="0.2">
      <c r="J31" s="36"/>
      <c r="K31" s="135" t="s">
        <v>349</v>
      </c>
      <c r="L31" s="58"/>
    </row>
    <row r="32" spans="10:17" ht="16.5" x14ac:dyDescent="0.2">
      <c r="J32" s="36"/>
      <c r="K32" s="135" t="s">
        <v>36</v>
      </c>
      <c r="L32" s="58"/>
    </row>
    <row r="33" spans="10:12" ht="16.5" x14ac:dyDescent="0.2">
      <c r="J33" s="36"/>
      <c r="K33" s="135" t="s">
        <v>209</v>
      </c>
      <c r="L33" s="58"/>
    </row>
    <row r="34" spans="10:12" ht="16.5" x14ac:dyDescent="0.2">
      <c r="J34" s="36"/>
      <c r="K34" s="135" t="s">
        <v>325</v>
      </c>
      <c r="L34" s="58"/>
    </row>
    <row r="35" spans="10:12" ht="16.5" x14ac:dyDescent="0.2">
      <c r="J35" s="36"/>
      <c r="K35" s="135" t="s">
        <v>327</v>
      </c>
      <c r="L35" s="58"/>
    </row>
    <row r="36" spans="10:12" ht="16.5" x14ac:dyDescent="0.2">
      <c r="J36" s="36"/>
      <c r="K36" s="135"/>
      <c r="L36" s="58"/>
    </row>
    <row r="37" spans="10:12" ht="13.5" x14ac:dyDescent="0.2">
      <c r="J37" s="36"/>
      <c r="K37" s="34"/>
      <c r="L37" s="58"/>
    </row>
    <row r="38" spans="10:12" x14ac:dyDescent="0.2">
      <c r="J38" s="377"/>
      <c r="K38" s="378"/>
      <c r="L38" s="379"/>
    </row>
    <row r="39" spans="10:12" x14ac:dyDescent="0.2">
      <c r="J39" s="380"/>
      <c r="K39" s="381"/>
      <c r="L39" s="382"/>
    </row>
    <row r="40" spans="10:12" x14ac:dyDescent="0.2">
      <c r="J40" s="380"/>
      <c r="K40" s="381"/>
      <c r="L40" s="382"/>
    </row>
    <row r="41" spans="10:12" x14ac:dyDescent="0.2">
      <c r="J41" s="380"/>
      <c r="K41" s="381"/>
      <c r="L41" s="382"/>
    </row>
    <row r="42" spans="10:12" x14ac:dyDescent="0.2">
      <c r="J42" s="380"/>
      <c r="K42" s="381"/>
      <c r="L42" s="382"/>
    </row>
    <row r="43" spans="10:12" x14ac:dyDescent="0.2">
      <c r="J43" s="380"/>
      <c r="K43" s="381"/>
      <c r="L43" s="382"/>
    </row>
    <row r="44" spans="10:12" x14ac:dyDescent="0.2">
      <c r="J44" s="380"/>
      <c r="K44" s="381"/>
      <c r="L44" s="382"/>
    </row>
    <row r="45" spans="10:12" x14ac:dyDescent="0.2">
      <c r="J45" s="380"/>
      <c r="K45" s="381"/>
      <c r="L45" s="382"/>
    </row>
    <row r="46" spans="10:12" x14ac:dyDescent="0.2">
      <c r="J46" s="380"/>
      <c r="K46" s="381"/>
      <c r="L46" s="382"/>
    </row>
    <row r="47" spans="10:12" x14ac:dyDescent="0.2">
      <c r="J47" s="380"/>
      <c r="K47" s="381"/>
      <c r="L47" s="382"/>
    </row>
    <row r="48" spans="10:12" x14ac:dyDescent="0.2">
      <c r="J48" s="380"/>
      <c r="K48" s="381"/>
      <c r="L48" s="382"/>
    </row>
    <row r="49" spans="10:12" x14ac:dyDescent="0.2">
      <c r="J49" s="380"/>
      <c r="K49" s="381"/>
      <c r="L49" s="382"/>
    </row>
    <row r="50" spans="10:12" x14ac:dyDescent="0.2">
      <c r="J50" s="383"/>
      <c r="K50" s="384"/>
      <c r="L50" s="385"/>
    </row>
    <row r="51" spans="10:12" x14ac:dyDescent="0.2">
      <c r="J51" s="377"/>
      <c r="K51" s="378"/>
      <c r="L51" s="379"/>
    </row>
    <row r="52" spans="10:12" x14ac:dyDescent="0.2">
      <c r="J52" s="380"/>
      <c r="K52" s="381"/>
      <c r="L52" s="382"/>
    </row>
    <row r="53" spans="10:12" x14ac:dyDescent="0.2">
      <c r="J53" s="380"/>
      <c r="K53" s="381"/>
      <c r="L53" s="382"/>
    </row>
    <row r="54" spans="10:12" x14ac:dyDescent="0.2">
      <c r="J54" s="380"/>
      <c r="K54" s="381"/>
      <c r="L54" s="382"/>
    </row>
    <row r="55" spans="10:12" x14ac:dyDescent="0.2">
      <c r="J55" s="380"/>
      <c r="K55" s="381"/>
      <c r="L55" s="382"/>
    </row>
    <row r="56" spans="10:12" x14ac:dyDescent="0.2">
      <c r="J56" s="380"/>
      <c r="K56" s="381"/>
      <c r="L56" s="382"/>
    </row>
    <row r="57" spans="10:12" x14ac:dyDescent="0.2">
      <c r="J57" s="380"/>
      <c r="K57" s="381"/>
      <c r="L57" s="382"/>
    </row>
    <row r="58" spans="10:12" x14ac:dyDescent="0.2">
      <c r="J58" s="380"/>
      <c r="K58" s="381"/>
      <c r="L58" s="382"/>
    </row>
    <row r="59" spans="10:12" x14ac:dyDescent="0.2">
      <c r="J59" s="380"/>
      <c r="K59" s="381"/>
      <c r="L59" s="382"/>
    </row>
    <row r="60" spans="10:12" x14ac:dyDescent="0.2">
      <c r="J60" s="380"/>
      <c r="K60" s="381"/>
      <c r="L60" s="382"/>
    </row>
    <row r="61" spans="10:12" x14ac:dyDescent="0.2">
      <c r="J61" s="380"/>
      <c r="K61" s="381"/>
      <c r="L61" s="382"/>
    </row>
    <row r="62" spans="10:12" x14ac:dyDescent="0.2">
      <c r="J62" s="383"/>
      <c r="K62" s="384"/>
      <c r="L62" s="385"/>
    </row>
  </sheetData>
  <mergeCells count="3">
    <mergeCell ref="D2:F2"/>
    <mergeCell ref="J38:L50"/>
    <mergeCell ref="J51:L62"/>
  </mergeCells>
  <conditionalFormatting sqref="J19 J11 J13 J22:J23 J26 J28:J29">
    <cfRule type="cellIs" dxfId="169" priority="19" stopIfTrue="1" operator="equal">
      <formula>0</formula>
    </cfRule>
  </conditionalFormatting>
  <conditionalFormatting sqref="J6:J8">
    <cfRule type="cellIs" dxfId="168" priority="18" stopIfTrue="1" operator="equal">
      <formula>0</formula>
    </cfRule>
  </conditionalFormatting>
  <conditionalFormatting sqref="J31">
    <cfRule type="cellIs" dxfId="167" priority="17" stopIfTrue="1" operator="equal">
      <formula>0</formula>
    </cfRule>
  </conditionalFormatting>
  <conditionalFormatting sqref="J16">
    <cfRule type="cellIs" dxfId="166" priority="16" stopIfTrue="1" operator="equal">
      <formula>0</formula>
    </cfRule>
  </conditionalFormatting>
  <conditionalFormatting sqref="J21">
    <cfRule type="cellIs" dxfId="165" priority="15" stopIfTrue="1" operator="equal">
      <formula>0</formula>
    </cfRule>
  </conditionalFormatting>
  <conditionalFormatting sqref="J15">
    <cfRule type="cellIs" dxfId="164" priority="14" stopIfTrue="1" operator="equal">
      <formula>0</formula>
    </cfRule>
  </conditionalFormatting>
  <conditionalFormatting sqref="J4">
    <cfRule type="cellIs" dxfId="163" priority="13" stopIfTrue="1" operator="equal">
      <formula>0</formula>
    </cfRule>
  </conditionalFormatting>
  <conditionalFormatting sqref="J9">
    <cfRule type="cellIs" dxfId="162" priority="12" stopIfTrue="1" operator="equal">
      <formula>0</formula>
    </cfRule>
  </conditionalFormatting>
  <conditionalFormatting sqref="J10">
    <cfRule type="cellIs" dxfId="161" priority="11" stopIfTrue="1" operator="equal">
      <formula>0</formula>
    </cfRule>
  </conditionalFormatting>
  <conditionalFormatting sqref="J12">
    <cfRule type="cellIs" dxfId="160" priority="10" stopIfTrue="1" operator="equal">
      <formula>0</formula>
    </cfRule>
  </conditionalFormatting>
  <conditionalFormatting sqref="J17">
    <cfRule type="cellIs" dxfId="159" priority="9" stopIfTrue="1" operator="equal">
      <formula>0</formula>
    </cfRule>
  </conditionalFormatting>
  <conditionalFormatting sqref="J5">
    <cfRule type="cellIs" dxfId="158" priority="8" stopIfTrue="1" operator="equal">
      <formula>0</formula>
    </cfRule>
  </conditionalFormatting>
  <conditionalFormatting sqref="J14">
    <cfRule type="cellIs" dxfId="157" priority="7" stopIfTrue="1" operator="equal">
      <formula>0</formula>
    </cfRule>
  </conditionalFormatting>
  <conditionalFormatting sqref="J24">
    <cfRule type="cellIs" dxfId="156" priority="6" stopIfTrue="1" operator="equal">
      <formula>0</formula>
    </cfRule>
  </conditionalFormatting>
  <conditionalFormatting sqref="J30">
    <cfRule type="cellIs" dxfId="155" priority="5" stopIfTrue="1" operator="equal">
      <formula>0</formula>
    </cfRule>
  </conditionalFormatting>
  <conditionalFormatting sqref="J20">
    <cfRule type="cellIs" dxfId="154" priority="4" stopIfTrue="1" operator="equal">
      <formula>0</formula>
    </cfRule>
  </conditionalFormatting>
  <conditionalFormatting sqref="J18">
    <cfRule type="cellIs" dxfId="153" priority="3" stopIfTrue="1" operator="equal">
      <formula>0</formula>
    </cfRule>
  </conditionalFormatting>
  <conditionalFormatting sqref="J27">
    <cfRule type="cellIs" dxfId="152" priority="2" stopIfTrue="1" operator="equal">
      <formula>0</formula>
    </cfRule>
  </conditionalFormatting>
  <conditionalFormatting sqref="J25">
    <cfRule type="cellIs" dxfId="151" priority="1" stopIfTrue="1" operator="equal">
      <formula>0</formula>
    </cfRule>
  </conditionalFormatting>
  <pageMargins left="0.7" right="0.7" top="0.75" bottom="0.75" header="0.3" footer="0.3"/>
  <pageSetup paperSize="9" scale="76" orientation="portrait" horizontalDpi="4294967294" verticalDpi="4294967294" r:id="rId1"/>
  <colBreaks count="1" manualBreakCount="1">
    <brk id="9" max="134"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5">
    <tabColor theme="9" tint="-0.249977111117893"/>
  </sheetPr>
  <dimension ref="D1:Q62"/>
  <sheetViews>
    <sheetView view="pageBreakPreview" topLeftCell="A4" zoomScale="64" zoomScaleNormal="100" zoomScaleSheetLayoutView="64" workbookViewId="0">
      <selection activeCell="U18" sqref="T18:U18"/>
    </sheetView>
  </sheetViews>
  <sheetFormatPr defaultRowHeight="12.75" x14ac:dyDescent="0.2"/>
  <cols>
    <col min="1" max="1" width="8.28515625" customWidth="1"/>
    <col min="10" max="10" width="2.28515625" bestFit="1" customWidth="1"/>
    <col min="11" max="11" width="23" customWidth="1"/>
    <col min="12" max="12" width="41.7109375" customWidth="1"/>
    <col min="13" max="13" width="11.140625" bestFit="1" customWidth="1"/>
    <col min="15" max="15" width="11.140625" bestFit="1" customWidth="1"/>
  </cols>
  <sheetData>
    <row r="1" spans="4:17" ht="13.5" thickBot="1" x14ac:dyDescent="0.25"/>
    <row r="2" spans="4:17" ht="13.5" thickBot="1" x14ac:dyDescent="0.25">
      <c r="D2" s="389" t="s">
        <v>400</v>
      </c>
      <c r="E2" s="390"/>
      <c r="F2" s="391"/>
    </row>
    <row r="4" spans="4:17" x14ac:dyDescent="0.2">
      <c r="J4" s="32"/>
      <c r="K4" s="33"/>
      <c r="L4" s="58"/>
    </row>
    <row r="5" spans="4:17" ht="16.5" x14ac:dyDescent="0.2">
      <c r="J5" s="36"/>
      <c r="K5" s="135" t="s">
        <v>20</v>
      </c>
      <c r="L5" s="58"/>
      <c r="M5" s="59" t="s">
        <v>194</v>
      </c>
      <c r="N5" s="59" t="s">
        <v>162</v>
      </c>
      <c r="O5" s="59" t="s">
        <v>163</v>
      </c>
      <c r="P5" s="58" t="s">
        <v>103</v>
      </c>
      <c r="Q5" s="58" t="s">
        <v>383</v>
      </c>
    </row>
    <row r="6" spans="4:17" ht="16.5" x14ac:dyDescent="0.2">
      <c r="J6" s="36"/>
      <c r="K6" s="135" t="s">
        <v>346</v>
      </c>
      <c r="L6" s="58"/>
      <c r="M6" s="58"/>
      <c r="N6" s="58" t="s">
        <v>219</v>
      </c>
      <c r="O6" s="58" t="s">
        <v>391</v>
      </c>
      <c r="P6" s="58" t="s">
        <v>342</v>
      </c>
      <c r="Q6" s="58"/>
    </row>
    <row r="7" spans="4:17" ht="16.5" x14ac:dyDescent="0.2">
      <c r="J7" s="36"/>
      <c r="K7" s="135" t="s">
        <v>172</v>
      </c>
      <c r="L7" s="58"/>
      <c r="M7" s="58"/>
      <c r="N7" s="58"/>
      <c r="O7" s="58" t="s">
        <v>401</v>
      </c>
      <c r="P7" s="58"/>
      <c r="Q7" s="58"/>
    </row>
    <row r="8" spans="4:17" ht="15" x14ac:dyDescent="0.2">
      <c r="J8" s="36"/>
      <c r="K8" s="136"/>
      <c r="L8" s="58"/>
      <c r="M8" s="58"/>
      <c r="N8" s="58"/>
      <c r="O8" s="59"/>
      <c r="P8" s="58"/>
      <c r="Q8" s="58"/>
    </row>
    <row r="9" spans="4:17" ht="16.5" x14ac:dyDescent="0.2">
      <c r="J9" s="36"/>
      <c r="K9" s="135" t="s">
        <v>19</v>
      </c>
      <c r="L9" s="58"/>
      <c r="M9" s="58"/>
      <c r="N9" s="58"/>
      <c r="O9" s="58"/>
      <c r="P9" s="58"/>
      <c r="Q9" s="58"/>
    </row>
    <row r="10" spans="4:17" ht="16.5" x14ac:dyDescent="0.2">
      <c r="J10" s="36"/>
      <c r="K10" s="135" t="s">
        <v>228</v>
      </c>
      <c r="L10" s="58"/>
      <c r="M10" s="58"/>
      <c r="N10" s="58" t="s">
        <v>190</v>
      </c>
      <c r="O10" s="59"/>
      <c r="P10" s="59" t="s">
        <v>107</v>
      </c>
      <c r="Q10" s="59"/>
    </row>
    <row r="11" spans="4:17" ht="16.5" x14ac:dyDescent="0.2">
      <c r="J11" s="36"/>
      <c r="K11" s="135" t="s">
        <v>367</v>
      </c>
      <c r="L11" s="58"/>
    </row>
    <row r="12" spans="4:17" ht="16.5" x14ac:dyDescent="0.2">
      <c r="J12" s="36"/>
      <c r="K12" s="135" t="s">
        <v>347</v>
      </c>
      <c r="L12" s="58"/>
    </row>
    <row r="13" spans="4:17" ht="16.5" x14ac:dyDescent="0.2">
      <c r="J13" s="36"/>
      <c r="K13" s="135" t="s">
        <v>119</v>
      </c>
      <c r="L13" s="58"/>
      <c r="M13" s="58"/>
      <c r="N13" s="58"/>
      <c r="O13" s="58"/>
      <c r="P13" s="58"/>
      <c r="Q13" s="58"/>
    </row>
    <row r="14" spans="4:17" ht="16.5" x14ac:dyDescent="0.2">
      <c r="J14" s="76"/>
      <c r="K14" s="135" t="s">
        <v>142</v>
      </c>
      <c r="L14" s="58"/>
      <c r="M14" s="58"/>
      <c r="N14" s="58"/>
      <c r="O14" s="58"/>
      <c r="P14" s="58"/>
      <c r="Q14" s="58"/>
    </row>
    <row r="15" spans="4:17" ht="16.5" x14ac:dyDescent="0.2">
      <c r="J15" s="36"/>
      <c r="K15" s="135" t="s">
        <v>104</v>
      </c>
      <c r="L15" s="58"/>
      <c r="M15" s="58"/>
      <c r="N15" s="58"/>
      <c r="O15" s="58"/>
      <c r="P15" s="58"/>
      <c r="Q15" s="58"/>
    </row>
    <row r="16" spans="4:17" ht="16.5" x14ac:dyDescent="0.2">
      <c r="J16" s="36"/>
      <c r="K16" s="135" t="s">
        <v>102</v>
      </c>
      <c r="L16" s="58"/>
      <c r="M16" s="58"/>
      <c r="N16" s="58"/>
      <c r="O16" s="58"/>
      <c r="P16" s="58"/>
      <c r="Q16" s="58"/>
    </row>
    <row r="17" spans="10:17" ht="16.5" x14ac:dyDescent="0.2">
      <c r="J17" s="36"/>
      <c r="K17" s="135" t="s">
        <v>348</v>
      </c>
      <c r="L17" s="58"/>
      <c r="M17" s="58"/>
      <c r="N17" s="58"/>
      <c r="O17" s="58"/>
      <c r="P17" s="58"/>
      <c r="Q17" s="58"/>
    </row>
    <row r="18" spans="10:17" ht="16.5" x14ac:dyDescent="0.2">
      <c r="J18" s="36"/>
      <c r="K18" s="135" t="s">
        <v>351</v>
      </c>
      <c r="L18" s="58"/>
      <c r="M18" s="58"/>
      <c r="N18" s="58"/>
      <c r="O18" s="58"/>
      <c r="P18" s="58"/>
      <c r="Q18" s="58"/>
    </row>
    <row r="19" spans="10:17" ht="15" x14ac:dyDescent="0.2">
      <c r="J19" s="36"/>
      <c r="K19" s="136"/>
      <c r="L19" s="58"/>
    </row>
    <row r="20" spans="10:17" ht="16.5" x14ac:dyDescent="0.2">
      <c r="J20" s="36"/>
      <c r="K20" s="135" t="s">
        <v>95</v>
      </c>
      <c r="L20" s="58"/>
    </row>
    <row r="21" spans="10:17" ht="16.5" x14ac:dyDescent="0.2">
      <c r="J21" s="36"/>
      <c r="K21" s="135" t="s">
        <v>148</v>
      </c>
      <c r="L21" s="58"/>
      <c r="M21" s="58"/>
      <c r="N21" s="58"/>
      <c r="O21" s="58"/>
      <c r="P21" s="58"/>
      <c r="Q21" s="58"/>
    </row>
    <row r="22" spans="10:17" ht="16.5" x14ac:dyDescent="0.2">
      <c r="J22" s="36"/>
      <c r="K22" s="135" t="s">
        <v>144</v>
      </c>
      <c r="L22" s="58"/>
      <c r="M22" s="58"/>
      <c r="N22" s="58"/>
      <c r="O22" s="58"/>
      <c r="P22" s="58"/>
      <c r="Q22" s="58"/>
    </row>
    <row r="23" spans="10:17" ht="16.5" x14ac:dyDescent="0.2">
      <c r="J23" s="36"/>
      <c r="K23" s="135" t="s">
        <v>180</v>
      </c>
      <c r="L23" s="58"/>
      <c r="M23" s="58"/>
      <c r="N23" s="58"/>
      <c r="O23" s="58"/>
      <c r="P23" s="58"/>
      <c r="Q23" s="58"/>
    </row>
    <row r="24" spans="10:17" ht="16.5" x14ac:dyDescent="0.2">
      <c r="J24" s="36"/>
      <c r="K24" s="135" t="s">
        <v>43</v>
      </c>
      <c r="L24" s="58"/>
      <c r="M24" s="58"/>
      <c r="N24" s="58"/>
      <c r="O24" s="58"/>
      <c r="P24" s="58"/>
      <c r="Q24" s="58"/>
    </row>
    <row r="25" spans="10:17" ht="16.5" x14ac:dyDescent="0.2">
      <c r="J25" s="36"/>
      <c r="K25" s="135" t="s">
        <v>181</v>
      </c>
      <c r="L25" s="58"/>
      <c r="M25" s="58"/>
      <c r="N25" s="58"/>
      <c r="O25" s="58"/>
      <c r="P25" s="58"/>
      <c r="Q25" s="58"/>
    </row>
    <row r="26" spans="10:17" ht="16.5" x14ac:dyDescent="0.2">
      <c r="J26" s="36"/>
      <c r="K26" s="135" t="s">
        <v>234</v>
      </c>
      <c r="L26" s="58"/>
      <c r="M26" s="58"/>
      <c r="N26" s="58"/>
      <c r="O26" s="58"/>
      <c r="P26" s="58"/>
      <c r="Q26" s="58"/>
    </row>
    <row r="27" spans="10:17" ht="16.5" x14ac:dyDescent="0.2">
      <c r="J27" s="36"/>
      <c r="K27" s="135" t="s">
        <v>120</v>
      </c>
      <c r="L27" s="58"/>
    </row>
    <row r="28" spans="10:17" ht="16.5" x14ac:dyDescent="0.2">
      <c r="J28" s="36"/>
      <c r="K28" s="135" t="s">
        <v>51</v>
      </c>
      <c r="L28" s="58"/>
    </row>
    <row r="29" spans="10:17" ht="16.5" x14ac:dyDescent="0.2">
      <c r="J29" s="36"/>
      <c r="K29" s="135" t="s">
        <v>52</v>
      </c>
      <c r="L29" s="58"/>
    </row>
    <row r="30" spans="10:17" ht="15" x14ac:dyDescent="0.2">
      <c r="J30" s="36"/>
      <c r="K30" s="136"/>
      <c r="L30" s="58"/>
    </row>
    <row r="31" spans="10:17" ht="16.5" x14ac:dyDescent="0.2">
      <c r="J31" s="36"/>
      <c r="K31" s="135" t="s">
        <v>349</v>
      </c>
      <c r="L31" s="58"/>
    </row>
    <row r="32" spans="10:17" ht="16.5" x14ac:dyDescent="0.2">
      <c r="J32" s="36"/>
      <c r="K32" s="135" t="s">
        <v>36</v>
      </c>
      <c r="L32" s="58"/>
    </row>
    <row r="33" spans="10:12" ht="16.5" x14ac:dyDescent="0.2">
      <c r="J33" s="36"/>
      <c r="K33" s="135" t="s">
        <v>209</v>
      </c>
      <c r="L33" s="58"/>
    </row>
    <row r="34" spans="10:12" ht="16.5" x14ac:dyDescent="0.2">
      <c r="J34" s="36"/>
      <c r="K34" s="135" t="s">
        <v>325</v>
      </c>
      <c r="L34" s="58"/>
    </row>
    <row r="35" spans="10:12" ht="16.5" x14ac:dyDescent="0.2">
      <c r="J35" s="36"/>
      <c r="K35" s="135" t="s">
        <v>327</v>
      </c>
      <c r="L35" s="58"/>
    </row>
    <row r="36" spans="10:12" ht="16.5" x14ac:dyDescent="0.2">
      <c r="J36" s="36"/>
      <c r="K36" s="135"/>
      <c r="L36" s="58"/>
    </row>
    <row r="37" spans="10:12" ht="13.5" x14ac:dyDescent="0.2">
      <c r="J37" s="36"/>
      <c r="K37" s="34"/>
      <c r="L37" s="58"/>
    </row>
    <row r="38" spans="10:12" x14ac:dyDescent="0.2">
      <c r="J38" s="377"/>
      <c r="K38" s="378"/>
      <c r="L38" s="379"/>
    </row>
    <row r="39" spans="10:12" x14ac:dyDescent="0.2">
      <c r="J39" s="380"/>
      <c r="K39" s="381"/>
      <c r="L39" s="382"/>
    </row>
    <row r="40" spans="10:12" x14ac:dyDescent="0.2">
      <c r="J40" s="380"/>
      <c r="K40" s="381"/>
      <c r="L40" s="382"/>
    </row>
    <row r="41" spans="10:12" x14ac:dyDescent="0.2">
      <c r="J41" s="380"/>
      <c r="K41" s="381"/>
      <c r="L41" s="382"/>
    </row>
    <row r="42" spans="10:12" x14ac:dyDescent="0.2">
      <c r="J42" s="380"/>
      <c r="K42" s="381"/>
      <c r="L42" s="382"/>
    </row>
    <row r="43" spans="10:12" x14ac:dyDescent="0.2">
      <c r="J43" s="380"/>
      <c r="K43" s="381"/>
      <c r="L43" s="382"/>
    </row>
    <row r="44" spans="10:12" x14ac:dyDescent="0.2">
      <c r="J44" s="380"/>
      <c r="K44" s="381"/>
      <c r="L44" s="382"/>
    </row>
    <row r="45" spans="10:12" x14ac:dyDescent="0.2">
      <c r="J45" s="380"/>
      <c r="K45" s="381"/>
      <c r="L45" s="382"/>
    </row>
    <row r="46" spans="10:12" x14ac:dyDescent="0.2">
      <c r="J46" s="380"/>
      <c r="K46" s="381"/>
      <c r="L46" s="382"/>
    </row>
    <row r="47" spans="10:12" x14ac:dyDescent="0.2">
      <c r="J47" s="380"/>
      <c r="K47" s="381"/>
      <c r="L47" s="382"/>
    </row>
    <row r="48" spans="10:12" x14ac:dyDescent="0.2">
      <c r="J48" s="380"/>
      <c r="K48" s="381"/>
      <c r="L48" s="382"/>
    </row>
    <row r="49" spans="10:12" x14ac:dyDescent="0.2">
      <c r="J49" s="380"/>
      <c r="K49" s="381"/>
      <c r="L49" s="382"/>
    </row>
    <row r="50" spans="10:12" x14ac:dyDescent="0.2">
      <c r="J50" s="383"/>
      <c r="K50" s="384"/>
      <c r="L50" s="385"/>
    </row>
    <row r="51" spans="10:12" x14ac:dyDescent="0.2">
      <c r="J51" s="377"/>
      <c r="K51" s="378"/>
      <c r="L51" s="379"/>
    </row>
    <row r="52" spans="10:12" x14ac:dyDescent="0.2">
      <c r="J52" s="380"/>
      <c r="K52" s="381"/>
      <c r="L52" s="382"/>
    </row>
    <row r="53" spans="10:12" x14ac:dyDescent="0.2">
      <c r="J53" s="380"/>
      <c r="K53" s="381"/>
      <c r="L53" s="382"/>
    </row>
    <row r="54" spans="10:12" x14ac:dyDescent="0.2">
      <c r="J54" s="380"/>
      <c r="K54" s="381"/>
      <c r="L54" s="382"/>
    </row>
    <row r="55" spans="10:12" x14ac:dyDescent="0.2">
      <c r="J55" s="380"/>
      <c r="K55" s="381"/>
      <c r="L55" s="382"/>
    </row>
    <row r="56" spans="10:12" x14ac:dyDescent="0.2">
      <c r="J56" s="380"/>
      <c r="K56" s="381"/>
      <c r="L56" s="382"/>
    </row>
    <row r="57" spans="10:12" x14ac:dyDescent="0.2">
      <c r="J57" s="380"/>
      <c r="K57" s="381"/>
      <c r="L57" s="382"/>
    </row>
    <row r="58" spans="10:12" x14ac:dyDescent="0.2">
      <c r="J58" s="380"/>
      <c r="K58" s="381"/>
      <c r="L58" s="382"/>
    </row>
    <row r="59" spans="10:12" x14ac:dyDescent="0.2">
      <c r="J59" s="380"/>
      <c r="K59" s="381"/>
      <c r="L59" s="382"/>
    </row>
    <row r="60" spans="10:12" x14ac:dyDescent="0.2">
      <c r="J60" s="380"/>
      <c r="K60" s="381"/>
      <c r="L60" s="382"/>
    </row>
    <row r="61" spans="10:12" x14ac:dyDescent="0.2">
      <c r="J61" s="380"/>
      <c r="K61" s="381"/>
      <c r="L61" s="382"/>
    </row>
    <row r="62" spans="10:12" x14ac:dyDescent="0.2">
      <c r="J62" s="383"/>
      <c r="K62" s="384"/>
      <c r="L62" s="385"/>
    </row>
  </sheetData>
  <mergeCells count="3">
    <mergeCell ref="D2:F2"/>
    <mergeCell ref="J38:L50"/>
    <mergeCell ref="J51:L62"/>
  </mergeCells>
  <conditionalFormatting sqref="J19 J11 J13 J22:J23 J26 J28:J29">
    <cfRule type="cellIs" dxfId="150" priority="19" stopIfTrue="1" operator="equal">
      <formula>0</formula>
    </cfRule>
  </conditionalFormatting>
  <conditionalFormatting sqref="J6:J8">
    <cfRule type="cellIs" dxfId="149" priority="18" stopIfTrue="1" operator="equal">
      <formula>0</formula>
    </cfRule>
  </conditionalFormatting>
  <conditionalFormatting sqref="J31">
    <cfRule type="cellIs" dxfId="148" priority="17" stopIfTrue="1" operator="equal">
      <formula>0</formula>
    </cfRule>
  </conditionalFormatting>
  <conditionalFormatting sqref="J16">
    <cfRule type="cellIs" dxfId="147" priority="16" stopIfTrue="1" operator="equal">
      <formula>0</formula>
    </cfRule>
  </conditionalFormatting>
  <conditionalFormatting sqref="J21">
    <cfRule type="cellIs" dxfId="146" priority="15" stopIfTrue="1" operator="equal">
      <formula>0</formula>
    </cfRule>
  </conditionalFormatting>
  <conditionalFormatting sqref="J15">
    <cfRule type="cellIs" dxfId="145" priority="14" stopIfTrue="1" operator="equal">
      <formula>0</formula>
    </cfRule>
  </conditionalFormatting>
  <conditionalFormatting sqref="J4">
    <cfRule type="cellIs" dxfId="144" priority="13" stopIfTrue="1" operator="equal">
      <formula>0</formula>
    </cfRule>
  </conditionalFormatting>
  <conditionalFormatting sqref="J9">
    <cfRule type="cellIs" dxfId="143" priority="12" stopIfTrue="1" operator="equal">
      <formula>0</formula>
    </cfRule>
  </conditionalFormatting>
  <conditionalFormatting sqref="J10">
    <cfRule type="cellIs" dxfId="142" priority="11" stopIfTrue="1" operator="equal">
      <formula>0</formula>
    </cfRule>
  </conditionalFormatting>
  <conditionalFormatting sqref="J12">
    <cfRule type="cellIs" dxfId="141" priority="10" stopIfTrue="1" operator="equal">
      <formula>0</formula>
    </cfRule>
  </conditionalFormatting>
  <conditionalFormatting sqref="J17">
    <cfRule type="cellIs" dxfId="140" priority="9" stopIfTrue="1" operator="equal">
      <formula>0</formula>
    </cfRule>
  </conditionalFormatting>
  <conditionalFormatting sqref="J5">
    <cfRule type="cellIs" dxfId="139" priority="8" stopIfTrue="1" operator="equal">
      <formula>0</formula>
    </cfRule>
  </conditionalFormatting>
  <conditionalFormatting sqref="J14">
    <cfRule type="cellIs" dxfId="138" priority="7" stopIfTrue="1" operator="equal">
      <formula>0</formula>
    </cfRule>
  </conditionalFormatting>
  <conditionalFormatting sqref="J24">
    <cfRule type="cellIs" dxfId="137" priority="6" stopIfTrue="1" operator="equal">
      <formula>0</formula>
    </cfRule>
  </conditionalFormatting>
  <conditionalFormatting sqref="J30">
    <cfRule type="cellIs" dxfId="136" priority="5" stopIfTrue="1" operator="equal">
      <formula>0</formula>
    </cfRule>
  </conditionalFormatting>
  <conditionalFormatting sqref="J20">
    <cfRule type="cellIs" dxfId="135" priority="4" stopIfTrue="1" operator="equal">
      <formula>0</formula>
    </cfRule>
  </conditionalFormatting>
  <conditionalFormatting sqref="J18">
    <cfRule type="cellIs" dxfId="134" priority="3" stopIfTrue="1" operator="equal">
      <formula>0</formula>
    </cfRule>
  </conditionalFormatting>
  <conditionalFormatting sqref="J27">
    <cfRule type="cellIs" dxfId="133" priority="2" stopIfTrue="1" operator="equal">
      <formula>0</formula>
    </cfRule>
  </conditionalFormatting>
  <conditionalFormatting sqref="J25">
    <cfRule type="cellIs" dxfId="132" priority="1" stopIfTrue="1" operator="equal">
      <formula>0</formula>
    </cfRule>
  </conditionalFormatting>
  <pageMargins left="0.7" right="0.7" top="0.75" bottom="0.75" header="0.3" footer="0.3"/>
  <pageSetup paperSize="9" scale="71" orientation="portrait" horizontalDpi="4294967294" verticalDpi="4294967294" r:id="rId1"/>
  <rowBreaks count="1" manualBreakCount="1">
    <brk id="62" max="16" man="1"/>
  </rowBreaks>
  <colBreaks count="1" manualBreakCount="1">
    <brk id="9" max="100"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7">
    <tabColor rgb="FF00B0F0"/>
  </sheetPr>
  <dimension ref="D1:P62"/>
  <sheetViews>
    <sheetView view="pageBreakPreview" zoomScale="73" zoomScaleNormal="73" zoomScaleSheetLayoutView="73" workbookViewId="0">
      <selection activeCell="K27" sqref="K27"/>
    </sheetView>
  </sheetViews>
  <sheetFormatPr defaultRowHeight="12.75" x14ac:dyDescent="0.2"/>
  <cols>
    <col min="1" max="1" width="8.28515625" customWidth="1"/>
    <col min="10" max="10" width="2.28515625" bestFit="1" customWidth="1"/>
    <col min="11" max="11" width="23" customWidth="1"/>
    <col min="12" max="12" width="41.7109375" customWidth="1"/>
    <col min="13" max="13" width="10.7109375" bestFit="1" customWidth="1"/>
    <col min="15" max="15" width="11.140625" bestFit="1" customWidth="1"/>
  </cols>
  <sheetData>
    <row r="1" spans="4:16" ht="13.5" thickBot="1" x14ac:dyDescent="0.25"/>
    <row r="2" spans="4:16" ht="13.5" thickBot="1" x14ac:dyDescent="0.25">
      <c r="D2" s="392" t="s">
        <v>411</v>
      </c>
      <c r="E2" s="393"/>
      <c r="F2" s="394"/>
    </row>
    <row r="4" spans="4:16" ht="13.5" x14ac:dyDescent="0.2">
      <c r="J4" s="143" t="s">
        <v>27</v>
      </c>
      <c r="K4" s="34" t="s">
        <v>20</v>
      </c>
      <c r="L4" s="58"/>
    </row>
    <row r="5" spans="4:16" ht="13.5" x14ac:dyDescent="0.2">
      <c r="J5" s="143" t="s">
        <v>27</v>
      </c>
      <c r="K5" s="34" t="s">
        <v>172</v>
      </c>
      <c r="L5" s="58"/>
    </row>
    <row r="6" spans="4:16" ht="13.5" x14ac:dyDescent="0.2">
      <c r="J6" s="26" t="s">
        <v>26</v>
      </c>
      <c r="K6" s="34" t="s">
        <v>19</v>
      </c>
      <c r="L6" s="58"/>
      <c r="M6" s="59" t="s">
        <v>199</v>
      </c>
      <c r="N6" s="59" t="s">
        <v>192</v>
      </c>
      <c r="O6" s="59" t="s">
        <v>57</v>
      </c>
      <c r="P6" s="58" t="s">
        <v>103</v>
      </c>
    </row>
    <row r="7" spans="4:16" ht="13.5" x14ac:dyDescent="0.2">
      <c r="J7" s="26" t="s">
        <v>26</v>
      </c>
      <c r="K7" s="34" t="s">
        <v>35</v>
      </c>
      <c r="L7" s="58"/>
      <c r="M7" s="58"/>
      <c r="N7" s="58" t="s">
        <v>219</v>
      </c>
      <c r="O7" s="59" t="s">
        <v>56</v>
      </c>
      <c r="P7" s="58" t="s">
        <v>165</v>
      </c>
    </row>
    <row r="8" spans="4:16" ht="13.5" x14ac:dyDescent="0.2">
      <c r="J8" s="26" t="s">
        <v>26</v>
      </c>
      <c r="K8" s="34" t="s">
        <v>119</v>
      </c>
      <c r="L8" s="58"/>
      <c r="M8" s="58"/>
      <c r="N8" s="58"/>
      <c r="O8" s="58"/>
      <c r="P8" s="58"/>
    </row>
    <row r="9" spans="4:16" ht="13.5" x14ac:dyDescent="0.2">
      <c r="J9" s="26" t="s">
        <v>26</v>
      </c>
      <c r="K9" s="34" t="s">
        <v>142</v>
      </c>
      <c r="L9" s="58"/>
      <c r="M9" s="58"/>
      <c r="N9" s="58"/>
      <c r="O9" s="59" t="s">
        <v>199</v>
      </c>
      <c r="P9" s="58"/>
    </row>
    <row r="10" spans="4:16" ht="13.5" x14ac:dyDescent="0.2">
      <c r="J10" s="26" t="s">
        <v>26</v>
      </c>
      <c r="K10" s="34" t="s">
        <v>118</v>
      </c>
      <c r="L10" s="58"/>
      <c r="M10" s="58"/>
      <c r="N10" s="58"/>
      <c r="O10" s="58"/>
      <c r="P10" s="58"/>
    </row>
    <row r="11" spans="4:16" ht="13.5" x14ac:dyDescent="0.2">
      <c r="J11" s="144" t="s">
        <v>26</v>
      </c>
      <c r="K11" s="34" t="s">
        <v>102</v>
      </c>
      <c r="L11" s="58"/>
      <c r="M11" s="58"/>
      <c r="N11" s="58" t="s">
        <v>114</v>
      </c>
      <c r="O11" s="59"/>
      <c r="P11" s="59" t="s">
        <v>122</v>
      </c>
    </row>
    <row r="12" spans="4:16" ht="13.5" x14ac:dyDescent="0.2">
      <c r="J12" s="144" t="s">
        <v>22</v>
      </c>
      <c r="K12" s="34" t="s">
        <v>95</v>
      </c>
      <c r="L12" s="58"/>
      <c r="M12" s="145"/>
    </row>
    <row r="13" spans="4:16" ht="13.5" x14ac:dyDescent="0.2">
      <c r="J13" s="144" t="s">
        <v>22</v>
      </c>
      <c r="K13" s="34" t="s">
        <v>145</v>
      </c>
      <c r="L13" s="58"/>
      <c r="M13" s="145"/>
    </row>
    <row r="14" spans="4:16" ht="13.5" x14ac:dyDescent="0.2">
      <c r="J14" s="144" t="s">
        <v>22</v>
      </c>
      <c r="K14" s="34" t="s">
        <v>148</v>
      </c>
      <c r="L14" s="58"/>
      <c r="M14" s="59"/>
      <c r="N14" s="58"/>
      <c r="O14" s="58"/>
      <c r="P14" s="58"/>
    </row>
    <row r="15" spans="4:16" ht="13.5" x14ac:dyDescent="0.2">
      <c r="J15" s="26" t="s">
        <v>22</v>
      </c>
      <c r="K15" s="34" t="s">
        <v>144</v>
      </c>
      <c r="L15" s="58"/>
      <c r="M15" s="58"/>
      <c r="N15" s="58"/>
      <c r="O15" s="58"/>
      <c r="P15" s="58"/>
    </row>
    <row r="16" spans="4:16" ht="13.5" x14ac:dyDescent="0.2">
      <c r="J16" s="26" t="s">
        <v>22</v>
      </c>
      <c r="K16" s="34" t="s">
        <v>104</v>
      </c>
      <c r="L16" s="58"/>
      <c r="M16" s="58"/>
      <c r="N16" s="58"/>
      <c r="O16" s="58"/>
      <c r="P16" s="58"/>
    </row>
    <row r="17" spans="10:16" ht="13.5" x14ac:dyDescent="0.2">
      <c r="J17" s="26" t="s">
        <v>22</v>
      </c>
      <c r="K17" s="34" t="s">
        <v>208</v>
      </c>
      <c r="L17" s="58"/>
      <c r="M17" s="58"/>
      <c r="N17" s="58"/>
      <c r="O17" s="58"/>
      <c r="P17" s="58"/>
    </row>
    <row r="18" spans="10:16" ht="13.5" x14ac:dyDescent="0.2">
      <c r="J18" s="26" t="s">
        <v>22</v>
      </c>
      <c r="K18" s="34" t="s">
        <v>180</v>
      </c>
      <c r="L18" s="58"/>
      <c r="M18" s="58"/>
      <c r="N18" s="58"/>
      <c r="O18" s="58"/>
      <c r="P18" s="58"/>
    </row>
    <row r="19" spans="10:16" ht="13.5" x14ac:dyDescent="0.2">
      <c r="J19" s="144" t="s">
        <v>22</v>
      </c>
      <c r="K19" s="34" t="s">
        <v>43</v>
      </c>
      <c r="L19" s="58"/>
      <c r="M19" s="58"/>
      <c r="N19" s="58"/>
      <c r="O19" s="58"/>
      <c r="P19" s="58"/>
    </row>
    <row r="20" spans="10:16" ht="13.5" x14ac:dyDescent="0.2">
      <c r="J20" s="144" t="s">
        <v>22</v>
      </c>
      <c r="K20" s="34" t="s">
        <v>181</v>
      </c>
      <c r="L20" s="58"/>
      <c r="M20" s="145"/>
    </row>
    <row r="21" spans="10:16" ht="13.5" x14ac:dyDescent="0.2">
      <c r="J21" s="26" t="s">
        <v>22</v>
      </c>
      <c r="K21" s="34" t="s">
        <v>120</v>
      </c>
      <c r="L21" s="58"/>
      <c r="M21" s="145"/>
    </row>
    <row r="22" spans="10:16" ht="13.5" x14ac:dyDescent="0.2">
      <c r="J22" s="144" t="s">
        <v>22</v>
      </c>
      <c r="K22" s="34" t="s">
        <v>211</v>
      </c>
      <c r="L22" s="58"/>
      <c r="M22" s="59"/>
      <c r="N22" s="58"/>
      <c r="O22" s="58"/>
      <c r="P22" s="58"/>
    </row>
    <row r="23" spans="10:16" ht="13.5" x14ac:dyDescent="0.2">
      <c r="J23" s="144" t="s">
        <v>22</v>
      </c>
      <c r="K23" s="34" t="s">
        <v>210</v>
      </c>
      <c r="L23" s="58"/>
      <c r="M23" s="58"/>
      <c r="N23" s="58"/>
      <c r="O23" s="58"/>
      <c r="P23" s="58"/>
    </row>
    <row r="24" spans="10:16" ht="13.5" x14ac:dyDescent="0.2">
      <c r="J24" s="144" t="s">
        <v>22</v>
      </c>
      <c r="K24" s="34" t="s">
        <v>170</v>
      </c>
      <c r="L24" s="58"/>
      <c r="M24" s="58"/>
      <c r="N24" s="58"/>
      <c r="O24" s="58"/>
      <c r="P24" s="58"/>
    </row>
    <row r="25" spans="10:16" ht="13.5" x14ac:dyDescent="0.2">
      <c r="J25" s="144" t="s">
        <v>22</v>
      </c>
      <c r="K25" s="34" t="s">
        <v>218</v>
      </c>
      <c r="L25" s="58"/>
      <c r="M25" s="58"/>
      <c r="N25" s="58"/>
      <c r="O25" s="58"/>
      <c r="P25" s="58"/>
    </row>
    <row r="26" spans="10:16" ht="13.5" x14ac:dyDescent="0.2">
      <c r="J26" s="144" t="s">
        <v>22</v>
      </c>
      <c r="K26" s="34" t="s">
        <v>52</v>
      </c>
      <c r="L26" s="58"/>
      <c r="M26" s="58"/>
      <c r="N26" s="58"/>
      <c r="O26" s="58"/>
      <c r="P26" s="58"/>
    </row>
    <row r="27" spans="10:16" ht="13.5" x14ac:dyDescent="0.2">
      <c r="J27" s="26" t="s">
        <v>23</v>
      </c>
      <c r="K27" s="34" t="s">
        <v>198</v>
      </c>
      <c r="L27" s="58"/>
      <c r="M27" s="58"/>
      <c r="N27" s="58"/>
      <c r="O27" s="58"/>
      <c r="P27" s="58"/>
    </row>
    <row r="28" spans="10:16" ht="13.5" x14ac:dyDescent="0.2">
      <c r="J28" s="144" t="s">
        <v>23</v>
      </c>
      <c r="K28" s="34" t="s">
        <v>36</v>
      </c>
      <c r="L28" s="58"/>
      <c r="M28" s="145"/>
    </row>
    <row r="29" spans="10:16" ht="13.5" x14ac:dyDescent="0.2">
      <c r="J29" s="144" t="s">
        <v>23</v>
      </c>
      <c r="K29" s="34" t="s">
        <v>209</v>
      </c>
      <c r="L29" s="58"/>
      <c r="M29" s="145"/>
    </row>
    <row r="30" spans="10:16" ht="13.5" x14ac:dyDescent="0.2">
      <c r="J30" s="144" t="s">
        <v>23</v>
      </c>
      <c r="K30" s="34" t="s">
        <v>217</v>
      </c>
      <c r="L30" s="58"/>
      <c r="M30" s="145"/>
    </row>
    <row r="31" spans="10:16" ht="13.5" x14ac:dyDescent="0.2">
      <c r="J31" s="144" t="s">
        <v>23</v>
      </c>
      <c r="K31" s="34" t="s">
        <v>216</v>
      </c>
      <c r="L31" s="58"/>
      <c r="M31" s="145"/>
    </row>
    <row r="32" spans="10:16" ht="13.5" x14ac:dyDescent="0.2">
      <c r="J32" s="36"/>
      <c r="K32" s="34"/>
      <c r="L32" s="58"/>
      <c r="M32" s="145"/>
    </row>
    <row r="33" spans="10:13" ht="13.5" x14ac:dyDescent="0.2">
      <c r="J33" s="36"/>
      <c r="K33" s="34"/>
      <c r="L33" s="58"/>
      <c r="M33" s="145"/>
    </row>
    <row r="34" spans="10:13" ht="13.5" x14ac:dyDescent="0.2">
      <c r="J34" s="36"/>
      <c r="K34" s="34"/>
      <c r="L34" s="58"/>
      <c r="M34" s="145"/>
    </row>
    <row r="35" spans="10:13" ht="13.5" x14ac:dyDescent="0.2">
      <c r="J35" s="36"/>
      <c r="K35" s="34"/>
      <c r="L35" s="58"/>
    </row>
    <row r="36" spans="10:13" ht="13.5" x14ac:dyDescent="0.2">
      <c r="J36" s="36"/>
      <c r="K36" s="34"/>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77"/>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sheetData>
  <mergeCells count="3">
    <mergeCell ref="D2:F2"/>
    <mergeCell ref="J38:L50"/>
    <mergeCell ref="J51:L62"/>
  </mergeCells>
  <phoneticPr fontId="13" type="noConversion"/>
  <conditionalFormatting sqref="J25">
    <cfRule type="cellIs" dxfId="131" priority="1" stopIfTrue="1" operator="equal">
      <formula>0</formula>
    </cfRule>
  </conditionalFormatting>
  <conditionalFormatting sqref="J15">
    <cfRule type="cellIs" dxfId="130" priority="14" stopIfTrue="1" operator="equal">
      <formula>0</formula>
    </cfRule>
  </conditionalFormatting>
  <conditionalFormatting sqref="J4">
    <cfRule type="cellIs" dxfId="129" priority="13" stopIfTrue="1" operator="equal">
      <formula>0</formula>
    </cfRule>
  </conditionalFormatting>
  <conditionalFormatting sqref="J9">
    <cfRule type="cellIs" dxfId="128" priority="12" stopIfTrue="1" operator="equal">
      <formula>0</formula>
    </cfRule>
  </conditionalFormatting>
  <conditionalFormatting sqref="J10">
    <cfRule type="cellIs" dxfId="127" priority="11" stopIfTrue="1" operator="equal">
      <formula>0</formula>
    </cfRule>
  </conditionalFormatting>
  <conditionalFormatting sqref="J12">
    <cfRule type="cellIs" dxfId="126" priority="10" stopIfTrue="1" operator="equal">
      <formula>0</formula>
    </cfRule>
  </conditionalFormatting>
  <conditionalFormatting sqref="J17">
    <cfRule type="cellIs" dxfId="125" priority="9" stopIfTrue="1" operator="equal">
      <formula>0</formula>
    </cfRule>
  </conditionalFormatting>
  <conditionalFormatting sqref="J5">
    <cfRule type="cellIs" dxfId="124" priority="8" stopIfTrue="1" operator="equal">
      <formula>0</formula>
    </cfRule>
  </conditionalFormatting>
  <conditionalFormatting sqref="J14">
    <cfRule type="cellIs" dxfId="123" priority="7" stopIfTrue="1" operator="equal">
      <formula>0</formula>
    </cfRule>
  </conditionalFormatting>
  <conditionalFormatting sqref="J24">
    <cfRule type="cellIs" dxfId="122" priority="6" stopIfTrue="1" operator="equal">
      <formula>0</formula>
    </cfRule>
  </conditionalFormatting>
  <conditionalFormatting sqref="J30">
    <cfRule type="cellIs" dxfId="121" priority="5" stopIfTrue="1" operator="equal">
      <formula>0</formula>
    </cfRule>
  </conditionalFormatting>
  <conditionalFormatting sqref="J20">
    <cfRule type="cellIs" dxfId="120" priority="4" stopIfTrue="1" operator="equal">
      <formula>0</formula>
    </cfRule>
  </conditionalFormatting>
  <conditionalFormatting sqref="J18">
    <cfRule type="cellIs" dxfId="119" priority="3" stopIfTrue="1" operator="equal">
      <formula>0</formula>
    </cfRule>
  </conditionalFormatting>
  <conditionalFormatting sqref="J27">
    <cfRule type="cellIs" dxfId="118" priority="2" stopIfTrue="1" operator="equal">
      <formula>0</formula>
    </cfRule>
  </conditionalFormatting>
  <conditionalFormatting sqref="J19 J11 J13 J22:J23 J26 J28:J29">
    <cfRule type="cellIs" dxfId="117" priority="19" stopIfTrue="1" operator="equal">
      <formula>0</formula>
    </cfRule>
  </conditionalFormatting>
  <conditionalFormatting sqref="J6:J8">
    <cfRule type="cellIs" dxfId="116" priority="18" stopIfTrue="1" operator="equal">
      <formula>0</formula>
    </cfRule>
  </conditionalFormatting>
  <conditionalFormatting sqref="J31">
    <cfRule type="cellIs" dxfId="115" priority="17" stopIfTrue="1" operator="equal">
      <formula>0</formula>
    </cfRule>
  </conditionalFormatting>
  <conditionalFormatting sqref="J16">
    <cfRule type="cellIs" dxfId="114" priority="16" stopIfTrue="1" operator="equal">
      <formula>0</formula>
    </cfRule>
  </conditionalFormatting>
  <conditionalFormatting sqref="J21">
    <cfRule type="cellIs" dxfId="113" priority="15" stopIfTrue="1" operator="equal">
      <formula>0</formula>
    </cfRule>
  </conditionalFormatting>
  <pageMargins left="0.7" right="0.7" top="0.75" bottom="0.75" header="0.3" footer="0.3"/>
  <pageSetup paperSize="9" scale="76" orientation="portrait" horizontalDpi="4294967294" verticalDpi="4294967294" r:id="rId1"/>
  <rowBreaks count="1" manualBreakCount="1">
    <brk id="75" max="16383" man="1"/>
  </rowBreaks>
  <colBreaks count="1" manualBreakCount="1">
    <brk id="9" max="13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6">
    <tabColor theme="9" tint="-0.249977111117893"/>
  </sheetPr>
  <dimension ref="D1:P62"/>
  <sheetViews>
    <sheetView view="pageBreakPreview" topLeftCell="A7" zoomScale="60" zoomScaleNormal="80" workbookViewId="0">
      <selection activeCell="L5" sqref="L5:P10"/>
    </sheetView>
  </sheetViews>
  <sheetFormatPr defaultRowHeight="12.75" x14ac:dyDescent="0.2"/>
  <cols>
    <col min="1" max="1" width="8.28515625" customWidth="1"/>
    <col min="10" max="10" width="23" customWidth="1"/>
    <col min="11" max="11" width="41.7109375" customWidth="1"/>
    <col min="12" max="12" width="11.140625" bestFit="1" customWidth="1"/>
    <col min="14" max="14" width="11.140625" bestFit="1" customWidth="1"/>
  </cols>
  <sheetData>
    <row r="1" spans="4:16" ht="13.5" thickBot="1" x14ac:dyDescent="0.25"/>
    <row r="2" spans="4:16" ht="13.5" thickBot="1" x14ac:dyDescent="0.25">
      <c r="D2" s="389" t="s">
        <v>171</v>
      </c>
      <c r="E2" s="390"/>
      <c r="F2" s="391"/>
    </row>
    <row r="4" spans="4:16" x14ac:dyDescent="0.2">
      <c r="J4" s="33"/>
      <c r="K4" s="58"/>
    </row>
    <row r="5" spans="4:16" ht="16.5" x14ac:dyDescent="0.2">
      <c r="J5" s="135" t="s">
        <v>20</v>
      </c>
      <c r="K5" s="58"/>
      <c r="L5" s="59" t="s">
        <v>163</v>
      </c>
      <c r="M5" s="59" t="s">
        <v>391</v>
      </c>
      <c r="N5" s="59" t="s">
        <v>162</v>
      </c>
      <c r="O5" s="58" t="s">
        <v>96</v>
      </c>
      <c r="P5" s="58" t="s">
        <v>383</v>
      </c>
    </row>
    <row r="6" spans="4:16" ht="16.5" x14ac:dyDescent="0.2">
      <c r="J6" s="135" t="s">
        <v>346</v>
      </c>
      <c r="K6" s="58"/>
      <c r="L6" s="58"/>
      <c r="M6" s="58" t="s">
        <v>219</v>
      </c>
      <c r="N6" s="58" t="s">
        <v>165</v>
      </c>
      <c r="O6" s="58" t="s">
        <v>342</v>
      </c>
      <c r="P6" s="58"/>
    </row>
    <row r="7" spans="4:16" ht="16.5" x14ac:dyDescent="0.2">
      <c r="J7" s="135" t="s">
        <v>172</v>
      </c>
      <c r="K7" s="58"/>
      <c r="L7" s="58"/>
      <c r="M7" s="58"/>
      <c r="N7" s="58" t="s">
        <v>412</v>
      </c>
      <c r="O7" s="58"/>
      <c r="P7" s="58"/>
    </row>
    <row r="8" spans="4:16" ht="15" x14ac:dyDescent="0.2">
      <c r="J8" s="136"/>
      <c r="K8" s="58"/>
      <c r="L8" s="58"/>
      <c r="M8" s="58"/>
      <c r="N8" s="59"/>
      <c r="O8" s="58"/>
      <c r="P8" s="58"/>
    </row>
    <row r="9" spans="4:16" ht="16.5" x14ac:dyDescent="0.2">
      <c r="J9" s="135" t="s">
        <v>19</v>
      </c>
      <c r="K9" s="58"/>
      <c r="L9" s="58"/>
      <c r="M9" s="58"/>
      <c r="N9" s="58"/>
      <c r="O9" s="58"/>
      <c r="P9" s="58"/>
    </row>
    <row r="10" spans="4:16" ht="16.5" x14ac:dyDescent="0.2">
      <c r="J10" s="135" t="s">
        <v>228</v>
      </c>
      <c r="K10" s="58"/>
      <c r="L10" s="58"/>
      <c r="M10" s="58" t="s">
        <v>190</v>
      </c>
      <c r="N10" s="59"/>
      <c r="O10" s="59" t="s">
        <v>107</v>
      </c>
      <c r="P10" s="59"/>
    </row>
    <row r="11" spans="4:16" ht="16.5" x14ac:dyDescent="0.2">
      <c r="J11" s="135" t="s">
        <v>367</v>
      </c>
      <c r="K11" s="58"/>
    </row>
    <row r="12" spans="4:16" ht="16.5" x14ac:dyDescent="0.2">
      <c r="J12" s="135" t="s">
        <v>347</v>
      </c>
      <c r="K12" s="58"/>
    </row>
    <row r="13" spans="4:16" ht="16.5" x14ac:dyDescent="0.2">
      <c r="J13" s="135" t="s">
        <v>119</v>
      </c>
      <c r="K13" s="58"/>
      <c r="L13" s="58"/>
      <c r="M13" s="58"/>
      <c r="N13" s="58"/>
      <c r="O13" s="58"/>
      <c r="P13" s="58"/>
    </row>
    <row r="14" spans="4:16" ht="16.5" x14ac:dyDescent="0.2">
      <c r="J14" s="135" t="s">
        <v>142</v>
      </c>
      <c r="K14" s="58"/>
      <c r="L14" s="58"/>
      <c r="M14" s="58"/>
      <c r="N14" s="58"/>
      <c r="O14" s="58"/>
      <c r="P14" s="58"/>
    </row>
    <row r="15" spans="4:16" ht="16.5" x14ac:dyDescent="0.2">
      <c r="J15" s="135" t="s">
        <v>104</v>
      </c>
      <c r="K15" s="58"/>
      <c r="L15" s="58"/>
      <c r="M15" s="58"/>
      <c r="N15" s="58"/>
      <c r="O15" s="58"/>
      <c r="P15" s="58"/>
    </row>
    <row r="16" spans="4:16" ht="16.5" x14ac:dyDescent="0.2">
      <c r="J16" s="135" t="s">
        <v>102</v>
      </c>
      <c r="K16" s="58"/>
      <c r="L16" s="58"/>
      <c r="M16" s="58"/>
      <c r="N16" s="58"/>
      <c r="O16" s="58"/>
      <c r="P16" s="58"/>
    </row>
    <row r="17" spans="10:16" ht="16.5" x14ac:dyDescent="0.2">
      <c r="J17" s="135" t="s">
        <v>348</v>
      </c>
      <c r="K17" s="58"/>
      <c r="L17" s="58"/>
      <c r="M17" s="58"/>
      <c r="N17" s="58"/>
      <c r="O17" s="58"/>
      <c r="P17" s="58"/>
    </row>
    <row r="18" spans="10:16" ht="16.5" x14ac:dyDescent="0.2">
      <c r="J18" s="135" t="s">
        <v>351</v>
      </c>
      <c r="K18" s="58"/>
      <c r="L18" s="58"/>
      <c r="M18" s="58"/>
      <c r="N18" s="58"/>
      <c r="O18" s="58"/>
      <c r="P18" s="58"/>
    </row>
    <row r="19" spans="10:16" ht="15" x14ac:dyDescent="0.2">
      <c r="J19" s="136"/>
      <c r="K19" s="58"/>
    </row>
    <row r="20" spans="10:16" ht="16.5" x14ac:dyDescent="0.2">
      <c r="J20" s="135" t="s">
        <v>95</v>
      </c>
      <c r="K20" s="58"/>
    </row>
    <row r="21" spans="10:16" ht="16.5" x14ac:dyDescent="0.2">
      <c r="J21" s="135" t="s">
        <v>148</v>
      </c>
      <c r="K21" s="58"/>
      <c r="L21" s="58"/>
      <c r="M21" s="58"/>
      <c r="N21" s="58"/>
      <c r="O21" s="58"/>
      <c r="P21" s="58"/>
    </row>
    <row r="22" spans="10:16" ht="16.5" x14ac:dyDescent="0.2">
      <c r="J22" s="135" t="s">
        <v>144</v>
      </c>
      <c r="K22" s="58"/>
      <c r="L22" s="58"/>
      <c r="M22" s="58"/>
      <c r="N22" s="58"/>
      <c r="O22" s="58"/>
      <c r="P22" s="58"/>
    </row>
    <row r="23" spans="10:16" ht="16.5" x14ac:dyDescent="0.2">
      <c r="J23" s="135" t="s">
        <v>180</v>
      </c>
      <c r="K23" s="58"/>
      <c r="L23" s="58"/>
      <c r="M23" s="58"/>
      <c r="N23" s="58"/>
      <c r="O23" s="58"/>
      <c r="P23" s="58"/>
    </row>
    <row r="24" spans="10:16" ht="16.5" x14ac:dyDescent="0.2">
      <c r="J24" s="135" t="s">
        <v>43</v>
      </c>
      <c r="K24" s="58"/>
      <c r="L24" s="58"/>
      <c r="M24" s="58"/>
      <c r="N24" s="58"/>
      <c r="O24" s="58"/>
      <c r="P24" s="58"/>
    </row>
    <row r="25" spans="10:16" ht="16.5" x14ac:dyDescent="0.2">
      <c r="J25" s="135" t="s">
        <v>181</v>
      </c>
      <c r="K25" s="58"/>
      <c r="L25" s="58"/>
      <c r="M25" s="58"/>
      <c r="N25" s="58"/>
      <c r="O25" s="58"/>
      <c r="P25" s="58"/>
    </row>
    <row r="26" spans="10:16" ht="16.5" x14ac:dyDescent="0.2">
      <c r="J26" s="135" t="s">
        <v>234</v>
      </c>
      <c r="K26" s="58"/>
      <c r="L26" s="58"/>
      <c r="M26" s="58"/>
      <c r="N26" s="58"/>
      <c r="O26" s="58"/>
      <c r="P26" s="58"/>
    </row>
    <row r="27" spans="10:16" ht="16.5" x14ac:dyDescent="0.2">
      <c r="J27" s="135" t="s">
        <v>120</v>
      </c>
      <c r="K27" s="58"/>
    </row>
    <row r="28" spans="10:16" ht="16.5" x14ac:dyDescent="0.2">
      <c r="J28" s="135" t="s">
        <v>51</v>
      </c>
      <c r="K28" s="58"/>
    </row>
    <row r="29" spans="10:16" ht="16.5" x14ac:dyDescent="0.2">
      <c r="J29" s="135" t="s">
        <v>52</v>
      </c>
      <c r="K29" s="58"/>
    </row>
    <row r="30" spans="10:16" ht="15" x14ac:dyDescent="0.2">
      <c r="J30" s="136"/>
      <c r="K30" s="58"/>
    </row>
    <row r="31" spans="10:16" ht="16.5" x14ac:dyDescent="0.2">
      <c r="J31" s="135" t="s">
        <v>349</v>
      </c>
      <c r="K31" s="58"/>
    </row>
    <row r="32" spans="10:16" ht="16.5" x14ac:dyDescent="0.2">
      <c r="J32" s="135" t="s">
        <v>36</v>
      </c>
      <c r="K32" s="58"/>
    </row>
    <row r="33" spans="10:11" ht="16.5" x14ac:dyDescent="0.2">
      <c r="J33" s="135" t="s">
        <v>209</v>
      </c>
      <c r="K33" s="58"/>
    </row>
    <row r="34" spans="10:11" ht="16.5" x14ac:dyDescent="0.2">
      <c r="J34" s="135" t="s">
        <v>325</v>
      </c>
      <c r="K34" s="58"/>
    </row>
    <row r="35" spans="10:11" ht="16.5" x14ac:dyDescent="0.2">
      <c r="J35" s="135" t="s">
        <v>327</v>
      </c>
      <c r="K35" s="58"/>
    </row>
    <row r="36" spans="10:11" ht="16.5" x14ac:dyDescent="0.2">
      <c r="J36" s="135"/>
      <c r="K36" s="58"/>
    </row>
    <row r="37" spans="10:11" ht="13.5" x14ac:dyDescent="0.2">
      <c r="J37" s="34"/>
      <c r="K37" s="58"/>
    </row>
    <row r="38" spans="10:11" x14ac:dyDescent="0.2">
      <c r="J38" s="209"/>
      <c r="K38" s="210"/>
    </row>
    <row r="39" spans="10:11" x14ac:dyDescent="0.2">
      <c r="J39" s="211"/>
      <c r="K39" s="212"/>
    </row>
    <row r="40" spans="10:11" x14ac:dyDescent="0.2">
      <c r="J40" s="211"/>
      <c r="K40" s="212"/>
    </row>
    <row r="41" spans="10:11" x14ac:dyDescent="0.2">
      <c r="J41" s="211"/>
      <c r="K41" s="212"/>
    </row>
    <row r="42" spans="10:11" x14ac:dyDescent="0.2">
      <c r="J42" s="211"/>
      <c r="K42" s="212"/>
    </row>
    <row r="43" spans="10:11" x14ac:dyDescent="0.2">
      <c r="J43" s="211"/>
      <c r="K43" s="212"/>
    </row>
    <row r="44" spans="10:11" x14ac:dyDescent="0.2">
      <c r="J44" s="211"/>
      <c r="K44" s="212"/>
    </row>
    <row r="45" spans="10:11" x14ac:dyDescent="0.2">
      <c r="J45" s="211"/>
      <c r="K45" s="212"/>
    </row>
    <row r="46" spans="10:11" x14ac:dyDescent="0.2">
      <c r="J46" s="211"/>
      <c r="K46" s="212"/>
    </row>
    <row r="47" spans="10:11" x14ac:dyDescent="0.2">
      <c r="J47" s="211"/>
      <c r="K47" s="212"/>
    </row>
    <row r="48" spans="10:11" x14ac:dyDescent="0.2">
      <c r="J48" s="211"/>
      <c r="K48" s="212"/>
    </row>
    <row r="49" spans="10:11" x14ac:dyDescent="0.2">
      <c r="J49" s="211"/>
      <c r="K49" s="212"/>
    </row>
    <row r="50" spans="10:11" x14ac:dyDescent="0.2">
      <c r="J50" s="213"/>
      <c r="K50" s="214"/>
    </row>
    <row r="51" spans="10:11" x14ac:dyDescent="0.2">
      <c r="J51" s="209"/>
      <c r="K51" s="210"/>
    </row>
    <row r="52" spans="10:11" x14ac:dyDescent="0.2">
      <c r="J52" s="211"/>
      <c r="K52" s="212"/>
    </row>
    <row r="53" spans="10:11" x14ac:dyDescent="0.2">
      <c r="J53" s="211"/>
      <c r="K53" s="212"/>
    </row>
    <row r="54" spans="10:11" x14ac:dyDescent="0.2">
      <c r="J54" s="211"/>
      <c r="K54" s="212"/>
    </row>
    <row r="55" spans="10:11" x14ac:dyDescent="0.2">
      <c r="J55" s="211"/>
      <c r="K55" s="212"/>
    </row>
    <row r="56" spans="10:11" x14ac:dyDescent="0.2">
      <c r="J56" s="211"/>
      <c r="K56" s="212"/>
    </row>
    <row r="57" spans="10:11" x14ac:dyDescent="0.2">
      <c r="J57" s="211"/>
      <c r="K57" s="212"/>
    </row>
    <row r="58" spans="10:11" x14ac:dyDescent="0.2">
      <c r="J58" s="211"/>
      <c r="K58" s="212"/>
    </row>
    <row r="59" spans="10:11" x14ac:dyDescent="0.2">
      <c r="J59" s="211"/>
      <c r="K59" s="212"/>
    </row>
    <row r="60" spans="10:11" x14ac:dyDescent="0.2">
      <c r="J60" s="211"/>
      <c r="K60" s="212"/>
    </row>
    <row r="61" spans="10:11" x14ac:dyDescent="0.2">
      <c r="J61" s="211"/>
      <c r="K61" s="212"/>
    </row>
    <row r="62" spans="10:11" x14ac:dyDescent="0.2">
      <c r="J62" s="213"/>
      <c r="K62" s="214"/>
    </row>
  </sheetData>
  <mergeCells count="1">
    <mergeCell ref="D2:F2"/>
  </mergeCells>
  <phoneticPr fontId="13" type="noConversion"/>
  <pageMargins left="0" right="0" top="0" bottom="0" header="0.31496062992125984" footer="0.31496062992125984"/>
  <pageSetup paperSize="9" scale="90" orientation="portrait" horizontalDpi="4294967294" verticalDpi="4294967294" r:id="rId1"/>
  <rowBreaks count="1" manualBreakCount="1">
    <brk id="62" max="16383" man="1"/>
  </rowBreaks>
  <colBreaks count="1" manualBreakCount="1">
    <brk id="9" max="104" man="1"/>
  </col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9">
    <tabColor theme="9" tint="-0.249977111117893"/>
  </sheetPr>
  <dimension ref="D1:Q62"/>
  <sheetViews>
    <sheetView view="pageBreakPreview" topLeftCell="A22" zoomScale="74" zoomScaleNormal="69" zoomScaleSheetLayoutView="74" workbookViewId="0">
      <selection activeCell="J1" sqref="J1:Q1048576"/>
    </sheetView>
  </sheetViews>
  <sheetFormatPr defaultRowHeight="12.75" x14ac:dyDescent="0.2"/>
  <cols>
    <col min="1" max="1" width="8.28515625" customWidth="1"/>
    <col min="10" max="10" width="2.28515625" bestFit="1" customWidth="1"/>
    <col min="11" max="11" width="23" customWidth="1"/>
    <col min="12" max="12" width="41.7109375" customWidth="1"/>
    <col min="13" max="13" width="10.7109375" bestFit="1" customWidth="1"/>
    <col min="15" max="15" width="11.140625" bestFit="1" customWidth="1"/>
  </cols>
  <sheetData>
    <row r="1" spans="4:17" ht="13.5" thickBot="1" x14ac:dyDescent="0.25"/>
    <row r="2" spans="4:17" ht="13.5" thickBot="1" x14ac:dyDescent="0.25">
      <c r="D2" s="389" t="s">
        <v>225</v>
      </c>
      <c r="E2" s="390"/>
      <c r="F2" s="391"/>
    </row>
    <row r="4" spans="4:17" x14ac:dyDescent="0.2">
      <c r="J4" s="146" t="s">
        <v>27</v>
      </c>
      <c r="K4" s="33"/>
      <c r="L4" s="58"/>
    </row>
    <row r="5" spans="4:17" ht="16.5" x14ac:dyDescent="0.2">
      <c r="J5" s="146" t="s">
        <v>27</v>
      </c>
      <c r="K5" s="135" t="s">
        <v>20</v>
      </c>
      <c r="L5" s="58"/>
    </row>
    <row r="6" spans="4:17" ht="16.5" x14ac:dyDescent="0.2">
      <c r="J6" s="26" t="s">
        <v>26</v>
      </c>
      <c r="K6" s="135" t="s">
        <v>346</v>
      </c>
      <c r="L6" s="58"/>
      <c r="M6" s="59" t="s">
        <v>163</v>
      </c>
      <c r="N6" s="59" t="s">
        <v>391</v>
      </c>
      <c r="O6" s="59" t="s">
        <v>162</v>
      </c>
      <c r="P6" s="58" t="s">
        <v>96</v>
      </c>
      <c r="Q6" s="58" t="s">
        <v>383</v>
      </c>
    </row>
    <row r="7" spans="4:17" ht="16.5" x14ac:dyDescent="0.2">
      <c r="J7" s="26" t="s">
        <v>26</v>
      </c>
      <c r="K7" s="135" t="s">
        <v>172</v>
      </c>
      <c r="L7" s="58"/>
      <c r="M7" s="58"/>
      <c r="N7" s="58" t="s">
        <v>219</v>
      </c>
      <c r="O7" s="58" t="s">
        <v>165</v>
      </c>
      <c r="P7" s="58" t="s">
        <v>342</v>
      </c>
      <c r="Q7" s="58"/>
    </row>
    <row r="8" spans="4:17" ht="15" x14ac:dyDescent="0.2">
      <c r="J8" s="26" t="s">
        <v>26</v>
      </c>
      <c r="K8" s="136"/>
      <c r="L8" s="58"/>
      <c r="M8" s="58"/>
      <c r="N8" s="58"/>
      <c r="O8" s="58" t="s">
        <v>412</v>
      </c>
      <c r="P8" s="58"/>
      <c r="Q8" s="58"/>
    </row>
    <row r="9" spans="4:17" ht="16.5" x14ac:dyDescent="0.2">
      <c r="J9" s="26" t="s">
        <v>26</v>
      </c>
      <c r="K9" s="135" t="s">
        <v>19</v>
      </c>
      <c r="L9" s="58"/>
      <c r="M9" s="58"/>
      <c r="N9" s="58"/>
      <c r="O9" s="59"/>
      <c r="P9" s="58"/>
      <c r="Q9" s="58"/>
    </row>
    <row r="10" spans="4:17" ht="16.5" x14ac:dyDescent="0.2">
      <c r="J10" s="26" t="s">
        <v>26</v>
      </c>
      <c r="K10" s="135" t="s">
        <v>228</v>
      </c>
      <c r="L10" s="58"/>
      <c r="M10" s="58"/>
      <c r="N10" s="58"/>
      <c r="O10" s="58"/>
      <c r="P10" s="58"/>
      <c r="Q10" s="58"/>
    </row>
    <row r="11" spans="4:17" ht="16.5" x14ac:dyDescent="0.2">
      <c r="J11" s="147" t="s">
        <v>26</v>
      </c>
      <c r="K11" s="135" t="s">
        <v>367</v>
      </c>
      <c r="L11" s="58"/>
      <c r="M11" s="58"/>
      <c r="N11" s="58" t="s">
        <v>190</v>
      </c>
      <c r="O11" s="59"/>
      <c r="P11" s="59" t="s">
        <v>107</v>
      </c>
      <c r="Q11" s="59"/>
    </row>
    <row r="12" spans="4:17" ht="16.5" x14ac:dyDescent="0.2">
      <c r="J12" s="147" t="s">
        <v>22</v>
      </c>
      <c r="K12" s="135" t="s">
        <v>347</v>
      </c>
      <c r="L12" s="58"/>
      <c r="M12" s="148"/>
    </row>
    <row r="13" spans="4:17" ht="16.5" x14ac:dyDescent="0.2">
      <c r="J13" s="147" t="s">
        <v>22</v>
      </c>
      <c r="K13" s="135" t="s">
        <v>119</v>
      </c>
      <c r="L13" s="58"/>
      <c r="M13" s="148"/>
    </row>
    <row r="14" spans="4:17" ht="16.5" x14ac:dyDescent="0.2">
      <c r="J14" s="147" t="s">
        <v>22</v>
      </c>
      <c r="K14" s="135" t="s">
        <v>142</v>
      </c>
      <c r="L14" s="58"/>
      <c r="M14" s="59"/>
      <c r="N14" s="58"/>
      <c r="O14" s="58"/>
      <c r="P14" s="58"/>
    </row>
    <row r="15" spans="4:17" ht="16.5" x14ac:dyDescent="0.2">
      <c r="J15" s="26" t="s">
        <v>22</v>
      </c>
      <c r="K15" s="135" t="s">
        <v>104</v>
      </c>
      <c r="L15" s="58"/>
      <c r="M15" s="58"/>
      <c r="N15" s="58"/>
      <c r="O15" s="58"/>
      <c r="P15" s="58"/>
    </row>
    <row r="16" spans="4:17" ht="16.5" x14ac:dyDescent="0.2">
      <c r="J16" s="26" t="s">
        <v>22</v>
      </c>
      <c r="K16" s="135" t="s">
        <v>102</v>
      </c>
      <c r="L16" s="58"/>
      <c r="M16" s="58"/>
      <c r="N16" s="58"/>
      <c r="O16" s="58"/>
      <c r="P16" s="58"/>
    </row>
    <row r="17" spans="10:16" ht="16.5" x14ac:dyDescent="0.2">
      <c r="J17" s="26" t="s">
        <v>22</v>
      </c>
      <c r="K17" s="135" t="s">
        <v>348</v>
      </c>
      <c r="L17" s="58"/>
      <c r="M17" s="58"/>
      <c r="N17" s="58"/>
      <c r="O17" s="58"/>
      <c r="P17" s="58"/>
    </row>
    <row r="18" spans="10:16" ht="16.5" x14ac:dyDescent="0.2">
      <c r="J18" s="26" t="s">
        <v>22</v>
      </c>
      <c r="K18" s="135" t="s">
        <v>351</v>
      </c>
      <c r="L18" s="58"/>
      <c r="M18" s="58"/>
      <c r="N18" s="58"/>
      <c r="O18" s="58"/>
      <c r="P18" s="58"/>
    </row>
    <row r="19" spans="10:16" ht="15" x14ac:dyDescent="0.2">
      <c r="J19" s="147" t="s">
        <v>22</v>
      </c>
      <c r="K19" s="136"/>
      <c r="L19" s="58"/>
      <c r="M19" s="58"/>
      <c r="N19" s="58"/>
      <c r="O19" s="58"/>
      <c r="P19" s="58"/>
    </row>
    <row r="20" spans="10:16" ht="16.5" x14ac:dyDescent="0.2">
      <c r="J20" s="147" t="s">
        <v>22</v>
      </c>
      <c r="K20" s="135" t="s">
        <v>95</v>
      </c>
      <c r="L20" s="58"/>
      <c r="M20" s="148"/>
    </row>
    <row r="21" spans="10:16" ht="16.5" x14ac:dyDescent="0.2">
      <c r="J21" s="26" t="s">
        <v>22</v>
      </c>
      <c r="K21" s="135" t="s">
        <v>148</v>
      </c>
      <c r="L21" s="58"/>
      <c r="M21" s="148"/>
    </row>
    <row r="22" spans="10:16" ht="16.5" x14ac:dyDescent="0.2">
      <c r="J22" s="147" t="s">
        <v>22</v>
      </c>
      <c r="K22" s="135" t="s">
        <v>144</v>
      </c>
      <c r="L22" s="58"/>
      <c r="M22" s="59"/>
      <c r="N22" s="58"/>
      <c r="O22" s="58"/>
      <c r="P22" s="58"/>
    </row>
    <row r="23" spans="10:16" ht="16.5" x14ac:dyDescent="0.2">
      <c r="J23" s="147" t="s">
        <v>22</v>
      </c>
      <c r="K23" s="135" t="s">
        <v>180</v>
      </c>
      <c r="L23" s="58"/>
      <c r="M23" s="58"/>
      <c r="N23" s="58"/>
      <c r="O23" s="58"/>
      <c r="P23" s="58"/>
    </row>
    <row r="24" spans="10:16" ht="16.5" x14ac:dyDescent="0.2">
      <c r="J24" s="147" t="s">
        <v>22</v>
      </c>
      <c r="K24" s="135" t="s">
        <v>43</v>
      </c>
      <c r="L24" s="58"/>
      <c r="M24" s="58"/>
      <c r="N24" s="58"/>
      <c r="O24" s="58"/>
      <c r="P24" s="58"/>
    </row>
    <row r="25" spans="10:16" ht="16.5" x14ac:dyDescent="0.2">
      <c r="J25" s="147" t="s">
        <v>22</v>
      </c>
      <c r="K25" s="135" t="s">
        <v>181</v>
      </c>
      <c r="L25" s="58"/>
      <c r="M25" s="58"/>
      <c r="N25" s="58"/>
      <c r="O25" s="58"/>
      <c r="P25" s="58"/>
    </row>
    <row r="26" spans="10:16" ht="16.5" x14ac:dyDescent="0.2">
      <c r="J26" s="147" t="s">
        <v>22</v>
      </c>
      <c r="K26" s="135" t="s">
        <v>234</v>
      </c>
      <c r="L26" s="58"/>
      <c r="M26" s="58"/>
      <c r="N26" s="58"/>
      <c r="O26" s="58"/>
      <c r="P26" s="58"/>
    </row>
    <row r="27" spans="10:16" ht="16.5" x14ac:dyDescent="0.2">
      <c r="J27" s="26" t="s">
        <v>23</v>
      </c>
      <c r="K27" s="135" t="s">
        <v>120</v>
      </c>
      <c r="L27" s="58"/>
      <c r="M27" s="58"/>
      <c r="N27" s="58"/>
      <c r="O27" s="58"/>
      <c r="P27" s="58"/>
    </row>
    <row r="28" spans="10:16" ht="16.5" x14ac:dyDescent="0.2">
      <c r="J28" s="147" t="s">
        <v>23</v>
      </c>
      <c r="K28" s="135" t="s">
        <v>51</v>
      </c>
      <c r="L28" s="58"/>
      <c r="M28" s="148"/>
    </row>
    <row r="29" spans="10:16" ht="16.5" x14ac:dyDescent="0.2">
      <c r="J29" s="147" t="s">
        <v>23</v>
      </c>
      <c r="K29" s="135" t="s">
        <v>52</v>
      </c>
      <c r="L29" s="58"/>
      <c r="M29" s="148"/>
    </row>
    <row r="30" spans="10:16" ht="15" x14ac:dyDescent="0.2">
      <c r="J30" s="147" t="s">
        <v>23</v>
      </c>
      <c r="K30" s="136"/>
      <c r="L30" s="58"/>
      <c r="M30" s="148"/>
    </row>
    <row r="31" spans="10:16" ht="16.5" x14ac:dyDescent="0.2">
      <c r="J31" s="147" t="s">
        <v>23</v>
      </c>
      <c r="K31" s="135" t="s">
        <v>349</v>
      </c>
      <c r="L31" s="58"/>
      <c r="M31" s="148"/>
    </row>
    <row r="32" spans="10:16" ht="16.5" x14ac:dyDescent="0.2">
      <c r="J32" s="36"/>
      <c r="K32" s="135" t="s">
        <v>36</v>
      </c>
      <c r="L32" s="58"/>
      <c r="M32" s="148"/>
    </row>
    <row r="33" spans="10:13" ht="16.5" x14ac:dyDescent="0.2">
      <c r="J33" s="36"/>
      <c r="K33" s="135" t="s">
        <v>209</v>
      </c>
      <c r="L33" s="58"/>
      <c r="M33" s="148"/>
    </row>
    <row r="34" spans="10:13" ht="16.5" x14ac:dyDescent="0.2">
      <c r="J34" s="36"/>
      <c r="K34" s="135" t="s">
        <v>325</v>
      </c>
      <c r="L34" s="58"/>
      <c r="M34" s="148"/>
    </row>
    <row r="35" spans="10:13" ht="16.5" x14ac:dyDescent="0.2">
      <c r="J35" s="36"/>
      <c r="K35" s="135" t="s">
        <v>327</v>
      </c>
      <c r="L35" s="58"/>
    </row>
    <row r="36" spans="10:13" ht="13.5" x14ac:dyDescent="0.2">
      <c r="J36" s="36"/>
      <c r="K36" s="34"/>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ht="33.75" customHeight="1" x14ac:dyDescent="0.2">
      <c r="J62" s="383"/>
      <c r="K62" s="384"/>
      <c r="L62" s="384"/>
    </row>
  </sheetData>
  <mergeCells count="3">
    <mergeCell ref="D2:F2"/>
    <mergeCell ref="J38:L50"/>
    <mergeCell ref="J51:L62"/>
  </mergeCells>
  <phoneticPr fontId="13" type="noConversion"/>
  <conditionalFormatting sqref="J25">
    <cfRule type="cellIs" dxfId="112" priority="1" stopIfTrue="1" operator="equal">
      <formula>0</formula>
    </cfRule>
  </conditionalFormatting>
  <conditionalFormatting sqref="J15">
    <cfRule type="cellIs" dxfId="111" priority="14" stopIfTrue="1" operator="equal">
      <formula>0</formula>
    </cfRule>
  </conditionalFormatting>
  <conditionalFormatting sqref="J4">
    <cfRule type="cellIs" dxfId="110" priority="13" stopIfTrue="1" operator="equal">
      <formula>0</formula>
    </cfRule>
  </conditionalFormatting>
  <conditionalFormatting sqref="J9">
    <cfRule type="cellIs" dxfId="109" priority="12" stopIfTrue="1" operator="equal">
      <formula>0</formula>
    </cfRule>
  </conditionalFormatting>
  <conditionalFormatting sqref="J10">
    <cfRule type="cellIs" dxfId="108" priority="11" stopIfTrue="1" operator="equal">
      <formula>0</formula>
    </cfRule>
  </conditionalFormatting>
  <conditionalFormatting sqref="J12">
    <cfRule type="cellIs" dxfId="107" priority="10" stopIfTrue="1" operator="equal">
      <formula>0</formula>
    </cfRule>
  </conditionalFormatting>
  <conditionalFormatting sqref="J17">
    <cfRule type="cellIs" dxfId="106" priority="9" stopIfTrue="1" operator="equal">
      <formula>0</formula>
    </cfRule>
  </conditionalFormatting>
  <conditionalFormatting sqref="J5">
    <cfRule type="cellIs" dxfId="105" priority="8" stopIfTrue="1" operator="equal">
      <formula>0</formula>
    </cfRule>
  </conditionalFormatting>
  <conditionalFormatting sqref="J14">
    <cfRule type="cellIs" dxfId="104" priority="7" stopIfTrue="1" operator="equal">
      <formula>0</formula>
    </cfRule>
  </conditionalFormatting>
  <conditionalFormatting sqref="J24">
    <cfRule type="cellIs" dxfId="103" priority="6" stopIfTrue="1" operator="equal">
      <formula>0</formula>
    </cfRule>
  </conditionalFormatting>
  <conditionalFormatting sqref="J30">
    <cfRule type="cellIs" dxfId="102" priority="5" stopIfTrue="1" operator="equal">
      <formula>0</formula>
    </cfRule>
  </conditionalFormatting>
  <conditionalFormatting sqref="J20">
    <cfRule type="cellIs" dxfId="101" priority="4" stopIfTrue="1" operator="equal">
      <formula>0</formula>
    </cfRule>
  </conditionalFormatting>
  <conditionalFormatting sqref="J18">
    <cfRule type="cellIs" dxfId="100" priority="3" stopIfTrue="1" operator="equal">
      <formula>0</formula>
    </cfRule>
  </conditionalFormatting>
  <conditionalFormatting sqref="J27">
    <cfRule type="cellIs" dxfId="99" priority="2" stopIfTrue="1" operator="equal">
      <formula>0</formula>
    </cfRule>
  </conditionalFormatting>
  <conditionalFormatting sqref="J19 J11 J13 J22:J23 J26 J28:J29">
    <cfRule type="cellIs" dxfId="98" priority="19" stopIfTrue="1" operator="equal">
      <formula>0</formula>
    </cfRule>
  </conditionalFormatting>
  <conditionalFormatting sqref="J6:J8">
    <cfRule type="cellIs" dxfId="97" priority="18" stopIfTrue="1" operator="equal">
      <formula>0</formula>
    </cfRule>
  </conditionalFormatting>
  <conditionalFormatting sqref="J31">
    <cfRule type="cellIs" dxfId="96" priority="17" stopIfTrue="1" operator="equal">
      <formula>0</formula>
    </cfRule>
  </conditionalFormatting>
  <conditionalFormatting sqref="J16">
    <cfRule type="cellIs" dxfId="95" priority="16" stopIfTrue="1" operator="equal">
      <formula>0</formula>
    </cfRule>
  </conditionalFormatting>
  <conditionalFormatting sqref="J21">
    <cfRule type="cellIs" dxfId="94" priority="15" stopIfTrue="1" operator="equal">
      <formula>0</formula>
    </cfRule>
  </conditionalFormatting>
  <pageMargins left="0" right="0" top="0" bottom="0" header="0.31496062992125984" footer="0.31496062992125984"/>
  <pageSetup paperSize="9" scale="89" orientation="portrait" horizontalDpi="4294967294" verticalDpi="4294967294" r:id="rId1"/>
  <rowBreaks count="2" manualBreakCount="2">
    <brk id="63" max="16" man="1"/>
    <brk id="149" max="15" man="1"/>
  </rowBreaks>
  <colBreaks count="1" manualBreakCount="1">
    <brk id="9" max="117" man="1"/>
  </col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ED030-983A-4D88-B123-7268EEB23594}">
  <sheetPr>
    <tabColor theme="9" tint="-0.249977111117893"/>
  </sheetPr>
  <dimension ref="D1:Q62"/>
  <sheetViews>
    <sheetView view="pageBreakPreview" zoomScale="60" zoomScaleNormal="73" workbookViewId="0">
      <selection activeCell="J1" sqref="J1:Q1048576"/>
    </sheetView>
  </sheetViews>
  <sheetFormatPr defaultRowHeight="12.75" x14ac:dyDescent="0.2"/>
  <cols>
    <col min="1" max="1" width="8.28515625" customWidth="1"/>
    <col min="10" max="10" width="2.28515625" bestFit="1" customWidth="1"/>
    <col min="11" max="11" width="23" customWidth="1"/>
    <col min="12" max="12" width="41.7109375" customWidth="1"/>
    <col min="13" max="13" width="10.7109375" bestFit="1" customWidth="1"/>
    <col min="15" max="15" width="11.140625" bestFit="1" customWidth="1"/>
  </cols>
  <sheetData>
    <row r="1" spans="4:17" ht="13.5" thickBot="1" x14ac:dyDescent="0.25"/>
    <row r="2" spans="4:17" ht="13.5" thickBot="1" x14ac:dyDescent="0.25">
      <c r="D2" s="396" t="s">
        <v>204</v>
      </c>
      <c r="E2" s="397"/>
      <c r="F2" s="398"/>
    </row>
    <row r="4" spans="4:17" x14ac:dyDescent="0.2">
      <c r="J4" s="216" t="s">
        <v>27</v>
      </c>
      <c r="K4" s="33"/>
      <c r="L4" s="58"/>
    </row>
    <row r="5" spans="4:17" ht="16.5" x14ac:dyDescent="0.2">
      <c r="J5" s="216" t="s">
        <v>27</v>
      </c>
      <c r="K5" s="135" t="s">
        <v>20</v>
      </c>
      <c r="L5" s="58"/>
    </row>
    <row r="6" spans="4:17" ht="16.5" x14ac:dyDescent="0.2">
      <c r="J6" s="26" t="s">
        <v>26</v>
      </c>
      <c r="K6" s="135" t="s">
        <v>346</v>
      </c>
      <c r="L6" s="58"/>
      <c r="M6" s="59" t="s">
        <v>383</v>
      </c>
      <c r="N6" s="59" t="s">
        <v>391</v>
      </c>
      <c r="O6" s="59" t="s">
        <v>56</v>
      </c>
      <c r="P6" s="58" t="s">
        <v>96</v>
      </c>
      <c r="Q6" s="58" t="s">
        <v>383</v>
      </c>
    </row>
    <row r="7" spans="4:17" ht="16.5" x14ac:dyDescent="0.2">
      <c r="J7" s="26" t="s">
        <v>26</v>
      </c>
      <c r="K7" s="135" t="s">
        <v>172</v>
      </c>
      <c r="L7" s="58"/>
      <c r="M7" s="58"/>
      <c r="N7" s="58" t="s">
        <v>190</v>
      </c>
      <c r="O7" s="58" t="s">
        <v>342</v>
      </c>
      <c r="P7" s="58" t="s">
        <v>219</v>
      </c>
      <c r="Q7" s="58"/>
    </row>
    <row r="8" spans="4:17" ht="15" x14ac:dyDescent="0.2">
      <c r="J8" s="26" t="s">
        <v>26</v>
      </c>
      <c r="K8" s="136"/>
      <c r="L8" s="58"/>
      <c r="M8" s="58"/>
      <c r="N8" s="58"/>
      <c r="O8" s="58" t="s">
        <v>131</v>
      </c>
      <c r="P8" s="58"/>
      <c r="Q8" s="58"/>
    </row>
    <row r="9" spans="4:17" ht="16.5" x14ac:dyDescent="0.2">
      <c r="J9" s="26" t="s">
        <v>26</v>
      </c>
      <c r="K9" s="135" t="s">
        <v>19</v>
      </c>
      <c r="L9" s="58"/>
      <c r="M9" s="58"/>
      <c r="N9" s="58"/>
      <c r="O9" s="59"/>
      <c r="P9" s="58"/>
      <c r="Q9" s="58"/>
    </row>
    <row r="10" spans="4:17" ht="16.5" x14ac:dyDescent="0.2">
      <c r="J10" s="26" t="s">
        <v>26</v>
      </c>
      <c r="K10" s="135" t="s">
        <v>228</v>
      </c>
      <c r="L10" s="58"/>
      <c r="M10" s="58"/>
      <c r="N10" s="58"/>
      <c r="O10" s="58"/>
      <c r="P10" s="58"/>
      <c r="Q10" s="58"/>
    </row>
    <row r="11" spans="4:17" ht="16.5" x14ac:dyDescent="0.2">
      <c r="J11" s="217" t="s">
        <v>26</v>
      </c>
      <c r="K11" s="135" t="s">
        <v>367</v>
      </c>
      <c r="L11" s="58"/>
      <c r="M11" s="58"/>
      <c r="N11" s="58" t="s">
        <v>390</v>
      </c>
      <c r="O11" s="59"/>
      <c r="P11" s="59" t="s">
        <v>107</v>
      </c>
      <c r="Q11" s="59"/>
    </row>
    <row r="12" spans="4:17" ht="16.5" x14ac:dyDescent="0.2">
      <c r="J12" s="217" t="s">
        <v>22</v>
      </c>
      <c r="K12" s="135" t="s">
        <v>347</v>
      </c>
      <c r="L12" s="58"/>
      <c r="M12" s="218"/>
    </row>
    <row r="13" spans="4:17" ht="16.5" x14ac:dyDescent="0.2">
      <c r="J13" s="217" t="s">
        <v>22</v>
      </c>
      <c r="K13" s="135" t="s">
        <v>119</v>
      </c>
      <c r="L13" s="58"/>
      <c r="M13" s="218"/>
    </row>
    <row r="14" spans="4:17" ht="16.5" x14ac:dyDescent="0.2">
      <c r="J14" s="217" t="s">
        <v>22</v>
      </c>
      <c r="K14" s="135" t="s">
        <v>142</v>
      </c>
      <c r="L14" s="58"/>
      <c r="M14" s="59"/>
      <c r="N14" s="58"/>
      <c r="O14" s="58"/>
      <c r="P14" s="58"/>
    </row>
    <row r="15" spans="4:17" ht="16.5" x14ac:dyDescent="0.2">
      <c r="J15" s="26" t="s">
        <v>22</v>
      </c>
      <c r="K15" s="135" t="s">
        <v>104</v>
      </c>
      <c r="L15" s="58"/>
      <c r="M15" s="58"/>
      <c r="N15" s="58"/>
      <c r="O15" s="58"/>
      <c r="P15" s="58"/>
    </row>
    <row r="16" spans="4:17" ht="16.5" x14ac:dyDescent="0.2">
      <c r="J16" s="26" t="s">
        <v>22</v>
      </c>
      <c r="K16" s="135" t="s">
        <v>102</v>
      </c>
      <c r="L16" s="58"/>
      <c r="M16" s="58"/>
      <c r="N16" s="58"/>
      <c r="O16" s="58"/>
      <c r="P16" s="58"/>
    </row>
    <row r="17" spans="10:16" ht="16.5" x14ac:dyDescent="0.2">
      <c r="J17" s="26" t="s">
        <v>22</v>
      </c>
      <c r="K17" s="135" t="s">
        <v>348</v>
      </c>
      <c r="L17" s="58"/>
      <c r="M17" s="58"/>
      <c r="N17" s="58"/>
      <c r="O17" s="58"/>
      <c r="P17" s="58"/>
    </row>
    <row r="18" spans="10:16" ht="16.5" x14ac:dyDescent="0.2">
      <c r="J18" s="26" t="s">
        <v>22</v>
      </c>
      <c r="K18" s="135" t="s">
        <v>351</v>
      </c>
      <c r="L18" s="58"/>
      <c r="M18" s="58"/>
      <c r="N18" s="58"/>
      <c r="O18" s="58"/>
      <c r="P18" s="58"/>
    </row>
    <row r="19" spans="10:16" ht="15" x14ac:dyDescent="0.2">
      <c r="J19" s="217" t="s">
        <v>22</v>
      </c>
      <c r="K19" s="136"/>
      <c r="L19" s="58"/>
      <c r="M19" s="58"/>
      <c r="N19" s="58"/>
      <c r="O19" s="58"/>
      <c r="P19" s="58"/>
    </row>
    <row r="20" spans="10:16" ht="16.5" x14ac:dyDescent="0.2">
      <c r="J20" s="217" t="s">
        <v>22</v>
      </c>
      <c r="K20" s="135" t="s">
        <v>95</v>
      </c>
      <c r="L20" s="58"/>
      <c r="M20" s="218"/>
    </row>
    <row r="21" spans="10:16" ht="16.5" x14ac:dyDescent="0.2">
      <c r="J21" s="26" t="s">
        <v>22</v>
      </c>
      <c r="K21" s="135" t="s">
        <v>148</v>
      </c>
      <c r="L21" s="58"/>
      <c r="M21" s="218"/>
    </row>
    <row r="22" spans="10:16" ht="16.5" x14ac:dyDescent="0.2">
      <c r="J22" s="217" t="s">
        <v>22</v>
      </c>
      <c r="K22" s="135" t="s">
        <v>144</v>
      </c>
      <c r="L22" s="58"/>
      <c r="M22" s="59"/>
      <c r="N22" s="58"/>
      <c r="O22" s="58"/>
      <c r="P22" s="58"/>
    </row>
    <row r="23" spans="10:16" ht="16.5" x14ac:dyDescent="0.2">
      <c r="J23" s="217" t="s">
        <v>22</v>
      </c>
      <c r="K23" s="135" t="s">
        <v>180</v>
      </c>
      <c r="L23" s="58"/>
      <c r="M23" s="58"/>
      <c r="N23" s="58"/>
      <c r="O23" s="58"/>
      <c r="P23" s="58"/>
    </row>
    <row r="24" spans="10:16" ht="16.5" x14ac:dyDescent="0.2">
      <c r="J24" s="217" t="s">
        <v>22</v>
      </c>
      <c r="K24" s="135" t="s">
        <v>43</v>
      </c>
      <c r="L24" s="58"/>
      <c r="M24" s="58"/>
      <c r="N24" s="58"/>
      <c r="O24" s="58"/>
      <c r="P24" s="58"/>
    </row>
    <row r="25" spans="10:16" ht="16.5" x14ac:dyDescent="0.2">
      <c r="J25" s="217" t="s">
        <v>22</v>
      </c>
      <c r="K25" s="135" t="s">
        <v>181</v>
      </c>
      <c r="L25" s="58"/>
      <c r="M25" s="58"/>
      <c r="N25" s="58"/>
      <c r="O25" s="58"/>
      <c r="P25" s="58"/>
    </row>
    <row r="26" spans="10:16" ht="16.5" x14ac:dyDescent="0.2">
      <c r="J26" s="217" t="s">
        <v>22</v>
      </c>
      <c r="K26" s="135" t="s">
        <v>234</v>
      </c>
      <c r="L26" s="58"/>
      <c r="M26" s="58"/>
      <c r="N26" s="58"/>
      <c r="O26" s="58"/>
      <c r="P26" s="58"/>
    </row>
    <row r="27" spans="10:16" ht="16.5" x14ac:dyDescent="0.2">
      <c r="J27" s="26" t="s">
        <v>23</v>
      </c>
      <c r="K27" s="135" t="s">
        <v>120</v>
      </c>
      <c r="L27" s="58"/>
      <c r="M27" s="58"/>
      <c r="N27" s="58"/>
      <c r="O27" s="58"/>
      <c r="P27" s="58"/>
    </row>
    <row r="28" spans="10:16" ht="16.5" x14ac:dyDescent="0.2">
      <c r="J28" s="217" t="s">
        <v>23</v>
      </c>
      <c r="K28" s="135" t="s">
        <v>51</v>
      </c>
      <c r="L28" s="58"/>
      <c r="M28" s="218"/>
    </row>
    <row r="29" spans="10:16" ht="16.5" x14ac:dyDescent="0.2">
      <c r="J29" s="217" t="s">
        <v>23</v>
      </c>
      <c r="K29" s="135" t="s">
        <v>52</v>
      </c>
      <c r="L29" s="58"/>
      <c r="M29" s="218"/>
    </row>
    <row r="30" spans="10:16" ht="15" x14ac:dyDescent="0.2">
      <c r="J30" s="217" t="s">
        <v>23</v>
      </c>
      <c r="K30" s="136"/>
      <c r="L30" s="58"/>
      <c r="M30" s="218"/>
    </row>
    <row r="31" spans="10:16" ht="16.5" x14ac:dyDescent="0.2">
      <c r="J31" s="217" t="s">
        <v>23</v>
      </c>
      <c r="K31" s="135" t="s">
        <v>349</v>
      </c>
      <c r="L31" s="58"/>
      <c r="M31" s="218"/>
    </row>
    <row r="32" spans="10:16" ht="16.5" x14ac:dyDescent="0.2">
      <c r="J32" s="36"/>
      <c r="K32" s="135" t="s">
        <v>36</v>
      </c>
      <c r="L32" s="58"/>
      <c r="M32" s="218"/>
    </row>
    <row r="33" spans="10:13" ht="16.5" x14ac:dyDescent="0.2">
      <c r="J33" s="36"/>
      <c r="K33" s="135" t="s">
        <v>209</v>
      </c>
      <c r="L33" s="58"/>
      <c r="M33" s="218"/>
    </row>
    <row r="34" spans="10:13" ht="16.5" x14ac:dyDescent="0.2">
      <c r="J34" s="36"/>
      <c r="K34" s="135" t="s">
        <v>325</v>
      </c>
      <c r="L34" s="58"/>
      <c r="M34" s="218"/>
    </row>
    <row r="35" spans="10:13" ht="16.5" x14ac:dyDescent="0.2">
      <c r="J35" s="36"/>
      <c r="K35" s="135" t="s">
        <v>327</v>
      </c>
      <c r="L35" s="58"/>
    </row>
    <row r="36" spans="10:13" ht="13.5" x14ac:dyDescent="0.2">
      <c r="J36" s="36"/>
      <c r="K36" s="34"/>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sheetData>
  <mergeCells count="3">
    <mergeCell ref="D2:F2"/>
    <mergeCell ref="J38:L50"/>
    <mergeCell ref="J51:L62"/>
  </mergeCells>
  <conditionalFormatting sqref="J25">
    <cfRule type="cellIs" dxfId="93" priority="1" stopIfTrue="1" operator="equal">
      <formula>0</formula>
    </cfRule>
  </conditionalFormatting>
  <conditionalFormatting sqref="J4">
    <cfRule type="cellIs" dxfId="92" priority="13" stopIfTrue="1" operator="equal">
      <formula>0</formula>
    </cfRule>
  </conditionalFormatting>
  <conditionalFormatting sqref="J9">
    <cfRule type="cellIs" dxfId="91" priority="12" stopIfTrue="1" operator="equal">
      <formula>0</formula>
    </cfRule>
  </conditionalFormatting>
  <conditionalFormatting sqref="J10">
    <cfRule type="cellIs" dxfId="90" priority="11" stopIfTrue="1" operator="equal">
      <formula>0</formula>
    </cfRule>
  </conditionalFormatting>
  <conditionalFormatting sqref="J12">
    <cfRule type="cellIs" dxfId="89" priority="10" stopIfTrue="1" operator="equal">
      <formula>0</formula>
    </cfRule>
  </conditionalFormatting>
  <conditionalFormatting sqref="J17">
    <cfRule type="cellIs" dxfId="88" priority="9" stopIfTrue="1" operator="equal">
      <formula>0</formula>
    </cfRule>
  </conditionalFormatting>
  <conditionalFormatting sqref="J5">
    <cfRule type="cellIs" dxfId="87" priority="8" stopIfTrue="1" operator="equal">
      <formula>0</formula>
    </cfRule>
  </conditionalFormatting>
  <conditionalFormatting sqref="J14">
    <cfRule type="cellIs" dxfId="86" priority="7" stopIfTrue="1" operator="equal">
      <formula>0</formula>
    </cfRule>
  </conditionalFormatting>
  <conditionalFormatting sqref="J24">
    <cfRule type="cellIs" dxfId="85" priority="6" stopIfTrue="1" operator="equal">
      <formula>0</formula>
    </cfRule>
  </conditionalFormatting>
  <conditionalFormatting sqref="J30">
    <cfRule type="cellIs" dxfId="84" priority="5" stopIfTrue="1" operator="equal">
      <formula>0</formula>
    </cfRule>
  </conditionalFormatting>
  <conditionalFormatting sqref="J20">
    <cfRule type="cellIs" dxfId="83" priority="4" stopIfTrue="1" operator="equal">
      <formula>0</formula>
    </cfRule>
  </conditionalFormatting>
  <conditionalFormatting sqref="J18">
    <cfRule type="cellIs" dxfId="82" priority="3" stopIfTrue="1" operator="equal">
      <formula>0</formula>
    </cfRule>
  </conditionalFormatting>
  <conditionalFormatting sqref="J27">
    <cfRule type="cellIs" dxfId="81" priority="2" stopIfTrue="1" operator="equal">
      <formula>0</formula>
    </cfRule>
  </conditionalFormatting>
  <conditionalFormatting sqref="J15">
    <cfRule type="cellIs" dxfId="80" priority="14" stopIfTrue="1" operator="equal">
      <formula>0</formula>
    </cfRule>
  </conditionalFormatting>
  <conditionalFormatting sqref="J19 J11 J13 J22:J23 J26 J28:J29">
    <cfRule type="cellIs" dxfId="79" priority="19" stopIfTrue="1" operator="equal">
      <formula>0</formula>
    </cfRule>
  </conditionalFormatting>
  <conditionalFormatting sqref="J6:J8">
    <cfRule type="cellIs" dxfId="78" priority="18" stopIfTrue="1" operator="equal">
      <formula>0</formula>
    </cfRule>
  </conditionalFormatting>
  <conditionalFormatting sqref="J31">
    <cfRule type="cellIs" dxfId="77" priority="17" stopIfTrue="1" operator="equal">
      <formula>0</formula>
    </cfRule>
  </conditionalFormatting>
  <conditionalFormatting sqref="J16">
    <cfRule type="cellIs" dxfId="76" priority="16" stopIfTrue="1" operator="equal">
      <formula>0</formula>
    </cfRule>
  </conditionalFormatting>
  <conditionalFormatting sqref="J21">
    <cfRule type="cellIs" dxfId="75" priority="15" stopIfTrue="1" operator="equal">
      <formula>0</formula>
    </cfRule>
  </conditionalFormatting>
  <pageMargins left="0.70866141732283472" right="0.70866141732283472" top="0.74803149606299213" bottom="0.74803149606299213" header="0.31496062992125984" footer="0.31496062992125984"/>
  <pageSetup paperSize="9" scale="76" orientation="portrait" verticalDpi="4294967294" r:id="rId1"/>
  <rowBreaks count="2" manualBreakCount="2">
    <brk id="69" max="16" man="1"/>
    <brk id="185" max="17" man="1"/>
  </rowBreaks>
  <colBreaks count="1" manualBreakCount="1">
    <brk id="9"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8">
    <tabColor theme="9" tint="-0.249977111117893"/>
  </sheetPr>
  <dimension ref="D1:Q62"/>
  <sheetViews>
    <sheetView view="pageBreakPreview" topLeftCell="A90" zoomScale="60" zoomScaleNormal="80" workbookViewId="0">
      <selection activeCell="L19" sqref="L19"/>
    </sheetView>
  </sheetViews>
  <sheetFormatPr defaultRowHeight="12.75" x14ac:dyDescent="0.2"/>
  <cols>
    <col min="1" max="1" width="8.28515625" customWidth="1"/>
    <col min="10" max="10" width="2.28515625" bestFit="1" customWidth="1"/>
    <col min="11" max="11" width="23" customWidth="1"/>
    <col min="12" max="12" width="41.7109375" customWidth="1"/>
    <col min="13" max="13" width="10.7109375" bestFit="1" customWidth="1"/>
    <col min="15" max="15" width="11.140625" bestFit="1" customWidth="1"/>
  </cols>
  <sheetData>
    <row r="1" spans="4:17" ht="13.5" thickBot="1" x14ac:dyDescent="0.25"/>
    <row r="2" spans="4:17" ht="13.5" thickBot="1" x14ac:dyDescent="0.25">
      <c r="D2" s="389" t="s">
        <v>424</v>
      </c>
      <c r="E2" s="390"/>
      <c r="F2" s="391"/>
    </row>
    <row r="4" spans="4:17" x14ac:dyDescent="0.2">
      <c r="J4" s="223" t="s">
        <v>27</v>
      </c>
      <c r="K4" s="33"/>
      <c r="L4" s="58"/>
    </row>
    <row r="5" spans="4:17" ht="16.5" x14ac:dyDescent="0.2">
      <c r="J5" s="223" t="s">
        <v>27</v>
      </c>
      <c r="K5" s="135" t="s">
        <v>20</v>
      </c>
      <c r="L5" s="58"/>
    </row>
    <row r="6" spans="4:17" ht="16.5" x14ac:dyDescent="0.2">
      <c r="J6" s="26" t="s">
        <v>26</v>
      </c>
      <c r="K6" s="135" t="s">
        <v>346</v>
      </c>
      <c r="L6" s="58"/>
      <c r="M6" s="59" t="s">
        <v>383</v>
      </c>
      <c r="N6" s="59" t="s">
        <v>391</v>
      </c>
      <c r="O6" s="59" t="s">
        <v>56</v>
      </c>
      <c r="P6" s="58" t="s">
        <v>103</v>
      </c>
      <c r="Q6" s="58" t="s">
        <v>383</v>
      </c>
    </row>
    <row r="7" spans="4:17" ht="16.5" x14ac:dyDescent="0.2">
      <c r="J7" s="26" t="s">
        <v>26</v>
      </c>
      <c r="K7" s="135" t="s">
        <v>172</v>
      </c>
      <c r="L7" s="58"/>
      <c r="M7" s="58"/>
      <c r="N7" s="58" t="s">
        <v>425</v>
      </c>
      <c r="O7" s="58" t="s">
        <v>131</v>
      </c>
      <c r="P7" s="58" t="s">
        <v>219</v>
      </c>
      <c r="Q7" s="58"/>
    </row>
    <row r="8" spans="4:17" ht="15" x14ac:dyDescent="0.2">
      <c r="J8" s="26" t="s">
        <v>26</v>
      </c>
      <c r="K8" s="136"/>
      <c r="L8" s="58"/>
      <c r="M8" s="58"/>
      <c r="N8" s="58"/>
      <c r="O8" s="58" t="s">
        <v>162</v>
      </c>
      <c r="P8" s="58"/>
      <c r="Q8" s="58"/>
    </row>
    <row r="9" spans="4:17" ht="16.5" x14ac:dyDescent="0.2">
      <c r="J9" s="26" t="s">
        <v>26</v>
      </c>
      <c r="K9" s="135" t="s">
        <v>19</v>
      </c>
      <c r="L9" s="58"/>
      <c r="M9" s="58"/>
      <c r="N9" s="58"/>
      <c r="O9" s="59"/>
      <c r="P9" s="58"/>
      <c r="Q9" s="58"/>
    </row>
    <row r="10" spans="4:17" ht="16.5" x14ac:dyDescent="0.2">
      <c r="J10" s="26" t="s">
        <v>26</v>
      </c>
      <c r="K10" s="135" t="s">
        <v>228</v>
      </c>
      <c r="L10" s="58"/>
      <c r="M10" s="58"/>
      <c r="N10" s="58"/>
      <c r="O10" s="58"/>
      <c r="P10" s="58"/>
      <c r="Q10" s="58"/>
    </row>
    <row r="11" spans="4:17" ht="16.5" x14ac:dyDescent="0.2">
      <c r="J11" s="224" t="s">
        <v>26</v>
      </c>
      <c r="K11" s="135" t="s">
        <v>367</v>
      </c>
      <c r="L11" s="58"/>
      <c r="M11" s="58"/>
      <c r="N11" s="58" t="s">
        <v>190</v>
      </c>
      <c r="O11" s="59"/>
      <c r="P11" s="59" t="s">
        <v>107</v>
      </c>
      <c r="Q11" s="59"/>
    </row>
    <row r="12" spans="4:17" ht="16.5" x14ac:dyDescent="0.2">
      <c r="J12" s="224" t="s">
        <v>22</v>
      </c>
      <c r="K12" s="135" t="s">
        <v>347</v>
      </c>
      <c r="L12" s="58"/>
      <c r="M12" s="225"/>
    </row>
    <row r="13" spans="4:17" ht="16.5" x14ac:dyDescent="0.2">
      <c r="J13" s="224" t="s">
        <v>22</v>
      </c>
      <c r="K13" s="135" t="s">
        <v>119</v>
      </c>
      <c r="L13" s="58"/>
      <c r="M13" s="225"/>
    </row>
    <row r="14" spans="4:17" ht="16.5" x14ac:dyDescent="0.2">
      <c r="J14" s="224" t="s">
        <v>22</v>
      </c>
      <c r="K14" s="135" t="s">
        <v>142</v>
      </c>
      <c r="L14" s="58"/>
      <c r="M14" s="59"/>
      <c r="N14" s="58"/>
      <c r="O14" s="58"/>
      <c r="P14" s="58"/>
    </row>
    <row r="15" spans="4:17" ht="16.5" x14ac:dyDescent="0.2">
      <c r="J15" s="26" t="s">
        <v>22</v>
      </c>
      <c r="K15" s="135" t="s">
        <v>104</v>
      </c>
      <c r="L15" s="58"/>
      <c r="M15" s="58"/>
      <c r="N15" s="58"/>
      <c r="O15" s="58"/>
      <c r="P15" s="58"/>
    </row>
    <row r="16" spans="4:17" ht="16.5" x14ac:dyDescent="0.2">
      <c r="J16" s="26" t="s">
        <v>22</v>
      </c>
      <c r="K16" s="135" t="s">
        <v>102</v>
      </c>
      <c r="L16" s="58"/>
      <c r="M16" s="58"/>
      <c r="N16" s="58"/>
      <c r="O16" s="58"/>
      <c r="P16" s="58"/>
    </row>
    <row r="17" spans="10:16" ht="16.5" x14ac:dyDescent="0.2">
      <c r="J17" s="26" t="s">
        <v>22</v>
      </c>
      <c r="K17" s="135" t="s">
        <v>348</v>
      </c>
      <c r="L17" s="58"/>
      <c r="M17" s="58"/>
      <c r="N17" s="58"/>
      <c r="O17" s="58"/>
      <c r="P17" s="58"/>
    </row>
    <row r="18" spans="10:16" ht="16.5" x14ac:dyDescent="0.2">
      <c r="J18" s="26" t="s">
        <v>22</v>
      </c>
      <c r="K18" s="135" t="s">
        <v>351</v>
      </c>
      <c r="L18" s="58"/>
      <c r="M18" s="58"/>
      <c r="N18" s="58"/>
      <c r="O18" s="58"/>
      <c r="P18" s="58"/>
    </row>
    <row r="19" spans="10:16" ht="15" x14ac:dyDescent="0.2">
      <c r="J19" s="224" t="s">
        <v>22</v>
      </c>
      <c r="K19" s="136"/>
      <c r="L19" s="58"/>
      <c r="M19" s="58"/>
      <c r="N19" s="58"/>
      <c r="O19" s="58"/>
      <c r="P19" s="58"/>
    </row>
    <row r="20" spans="10:16" ht="16.5" x14ac:dyDescent="0.2">
      <c r="J20" s="224" t="s">
        <v>22</v>
      </c>
      <c r="K20" s="135" t="s">
        <v>95</v>
      </c>
      <c r="L20" s="58"/>
      <c r="M20" s="225"/>
    </row>
    <row r="21" spans="10:16" ht="16.5" x14ac:dyDescent="0.2">
      <c r="J21" s="26" t="s">
        <v>22</v>
      </c>
      <c r="K21" s="135" t="s">
        <v>148</v>
      </c>
      <c r="L21" s="58"/>
      <c r="M21" s="225"/>
    </row>
    <row r="22" spans="10:16" ht="16.5" x14ac:dyDescent="0.2">
      <c r="J22" s="224" t="s">
        <v>22</v>
      </c>
      <c r="K22" s="135" t="s">
        <v>144</v>
      </c>
      <c r="L22" s="58"/>
      <c r="M22" s="59"/>
      <c r="N22" s="58"/>
      <c r="O22" s="58"/>
      <c r="P22" s="58"/>
    </row>
    <row r="23" spans="10:16" ht="16.5" x14ac:dyDescent="0.2">
      <c r="J23" s="224" t="s">
        <v>22</v>
      </c>
      <c r="K23" s="135" t="s">
        <v>180</v>
      </c>
      <c r="L23" s="58"/>
      <c r="M23" s="58"/>
      <c r="N23" s="58"/>
      <c r="O23" s="58"/>
      <c r="P23" s="58"/>
    </row>
    <row r="24" spans="10:16" ht="16.5" x14ac:dyDescent="0.2">
      <c r="J24" s="224" t="s">
        <v>22</v>
      </c>
      <c r="K24" s="135" t="s">
        <v>43</v>
      </c>
      <c r="L24" s="58"/>
      <c r="M24" s="58"/>
      <c r="N24" s="58"/>
      <c r="O24" s="58"/>
      <c r="P24" s="58"/>
    </row>
    <row r="25" spans="10:16" ht="16.5" x14ac:dyDescent="0.2">
      <c r="J25" s="224" t="s">
        <v>22</v>
      </c>
      <c r="K25" s="135" t="s">
        <v>181</v>
      </c>
      <c r="L25" s="58"/>
      <c r="M25" s="58"/>
      <c r="N25" s="58"/>
      <c r="O25" s="58"/>
      <c r="P25" s="58"/>
    </row>
    <row r="26" spans="10:16" ht="16.5" x14ac:dyDescent="0.2">
      <c r="J26" s="224" t="s">
        <v>22</v>
      </c>
      <c r="K26" s="135" t="s">
        <v>234</v>
      </c>
      <c r="L26" s="58"/>
      <c r="M26" s="58"/>
      <c r="N26" s="58"/>
      <c r="O26" s="58"/>
      <c r="P26" s="58"/>
    </row>
    <row r="27" spans="10:16" ht="16.5" x14ac:dyDescent="0.2">
      <c r="J27" s="26" t="s">
        <v>23</v>
      </c>
      <c r="K27" s="135" t="s">
        <v>120</v>
      </c>
      <c r="L27" s="58"/>
      <c r="M27" s="58"/>
      <c r="N27" s="58"/>
      <c r="O27" s="58"/>
      <c r="P27" s="58"/>
    </row>
    <row r="28" spans="10:16" ht="16.5" x14ac:dyDescent="0.2">
      <c r="J28" s="224" t="s">
        <v>23</v>
      </c>
      <c r="K28" s="135" t="s">
        <v>51</v>
      </c>
      <c r="L28" s="58"/>
      <c r="M28" s="225"/>
    </row>
    <row r="29" spans="10:16" ht="16.5" x14ac:dyDescent="0.2">
      <c r="J29" s="224" t="s">
        <v>23</v>
      </c>
      <c r="K29" s="135" t="s">
        <v>52</v>
      </c>
      <c r="L29" s="58"/>
      <c r="M29" s="225"/>
    </row>
    <row r="30" spans="10:16" ht="15" x14ac:dyDescent="0.2">
      <c r="J30" s="224" t="s">
        <v>23</v>
      </c>
      <c r="K30" s="136"/>
      <c r="L30" s="58"/>
      <c r="M30" s="225"/>
    </row>
    <row r="31" spans="10:16" ht="16.5" x14ac:dyDescent="0.2">
      <c r="J31" s="224" t="s">
        <v>23</v>
      </c>
      <c r="K31" s="135" t="s">
        <v>349</v>
      </c>
      <c r="L31" s="58"/>
      <c r="M31" s="225"/>
    </row>
    <row r="32" spans="10:16" ht="16.5" x14ac:dyDescent="0.2">
      <c r="J32" s="36"/>
      <c r="K32" s="135" t="s">
        <v>36</v>
      </c>
      <c r="L32" s="58"/>
      <c r="M32" s="225"/>
    </row>
    <row r="33" spans="10:13" ht="16.5" x14ac:dyDescent="0.2">
      <c r="J33" s="36"/>
      <c r="K33" s="135" t="s">
        <v>209</v>
      </c>
      <c r="L33" s="58"/>
      <c r="M33" s="225"/>
    </row>
    <row r="34" spans="10:13" ht="16.5" x14ac:dyDescent="0.2">
      <c r="J34" s="36"/>
      <c r="K34" s="135" t="s">
        <v>325</v>
      </c>
      <c r="L34" s="58"/>
      <c r="M34" s="225"/>
    </row>
    <row r="35" spans="10:13" ht="16.5" x14ac:dyDescent="0.2">
      <c r="J35" s="36"/>
      <c r="K35" s="135" t="s">
        <v>327</v>
      </c>
      <c r="L35" s="58"/>
    </row>
    <row r="36" spans="10:13" ht="13.5" x14ac:dyDescent="0.2">
      <c r="J36" s="36"/>
      <c r="K36" s="34"/>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sheetData>
  <mergeCells count="3">
    <mergeCell ref="D2:F2"/>
    <mergeCell ref="J38:L50"/>
    <mergeCell ref="J51:L62"/>
  </mergeCells>
  <phoneticPr fontId="14" type="noConversion"/>
  <conditionalFormatting sqref="J25">
    <cfRule type="cellIs" dxfId="74" priority="1" stopIfTrue="1" operator="equal">
      <formula>0</formula>
    </cfRule>
  </conditionalFormatting>
  <conditionalFormatting sqref="J4">
    <cfRule type="cellIs" dxfId="73" priority="13" stopIfTrue="1" operator="equal">
      <formula>0</formula>
    </cfRule>
  </conditionalFormatting>
  <conditionalFormatting sqref="J9">
    <cfRule type="cellIs" dxfId="72" priority="12" stopIfTrue="1" operator="equal">
      <formula>0</formula>
    </cfRule>
  </conditionalFormatting>
  <conditionalFormatting sqref="J10">
    <cfRule type="cellIs" dxfId="71" priority="11" stopIfTrue="1" operator="equal">
      <formula>0</formula>
    </cfRule>
  </conditionalFormatting>
  <conditionalFormatting sqref="J12">
    <cfRule type="cellIs" dxfId="70" priority="10" stopIfTrue="1" operator="equal">
      <formula>0</formula>
    </cfRule>
  </conditionalFormatting>
  <conditionalFormatting sqref="J17">
    <cfRule type="cellIs" dxfId="69" priority="9" stopIfTrue="1" operator="equal">
      <formula>0</formula>
    </cfRule>
  </conditionalFormatting>
  <conditionalFormatting sqref="J5">
    <cfRule type="cellIs" dxfId="68" priority="8" stopIfTrue="1" operator="equal">
      <formula>0</formula>
    </cfRule>
  </conditionalFormatting>
  <conditionalFormatting sqref="J14">
    <cfRule type="cellIs" dxfId="67" priority="7" stopIfTrue="1" operator="equal">
      <formula>0</formula>
    </cfRule>
  </conditionalFormatting>
  <conditionalFormatting sqref="J24">
    <cfRule type="cellIs" dxfId="66" priority="6" stopIfTrue="1" operator="equal">
      <formula>0</formula>
    </cfRule>
  </conditionalFormatting>
  <conditionalFormatting sqref="J30">
    <cfRule type="cellIs" dxfId="65" priority="5" stopIfTrue="1" operator="equal">
      <formula>0</formula>
    </cfRule>
  </conditionalFormatting>
  <conditionalFormatting sqref="J20">
    <cfRule type="cellIs" dxfId="64" priority="4" stopIfTrue="1" operator="equal">
      <formula>0</formula>
    </cfRule>
  </conditionalFormatting>
  <conditionalFormatting sqref="J18">
    <cfRule type="cellIs" dxfId="63" priority="3" stopIfTrue="1" operator="equal">
      <formula>0</formula>
    </cfRule>
  </conditionalFormatting>
  <conditionalFormatting sqref="J27">
    <cfRule type="cellIs" dxfId="62" priority="2" stopIfTrue="1" operator="equal">
      <formula>0</formula>
    </cfRule>
  </conditionalFormatting>
  <conditionalFormatting sqref="J15">
    <cfRule type="cellIs" dxfId="61" priority="14" stopIfTrue="1" operator="equal">
      <formula>0</formula>
    </cfRule>
  </conditionalFormatting>
  <conditionalFormatting sqref="J19 J11 J13 J22:J23 J26 J28:J29">
    <cfRule type="cellIs" dxfId="60" priority="19" stopIfTrue="1" operator="equal">
      <formula>0</formula>
    </cfRule>
  </conditionalFormatting>
  <conditionalFormatting sqref="J6:J8">
    <cfRule type="cellIs" dxfId="59" priority="18" stopIfTrue="1" operator="equal">
      <formula>0</formula>
    </cfRule>
  </conditionalFormatting>
  <conditionalFormatting sqref="J31">
    <cfRule type="cellIs" dxfId="58" priority="17" stopIfTrue="1" operator="equal">
      <formula>0</formula>
    </cfRule>
  </conditionalFormatting>
  <conditionalFormatting sqref="J16">
    <cfRule type="cellIs" dxfId="57" priority="16" stopIfTrue="1" operator="equal">
      <formula>0</formula>
    </cfRule>
  </conditionalFormatting>
  <conditionalFormatting sqref="J21">
    <cfRule type="cellIs" dxfId="56" priority="15" stopIfTrue="1" operator="equal">
      <formula>0</formula>
    </cfRule>
  </conditionalFormatting>
  <pageMargins left="0.7" right="0.7" top="0.75" bottom="0.75" header="0.3" footer="0.3"/>
  <pageSetup paperSize="9" scale="76" orientation="portrait" horizontalDpi="4294967294" verticalDpi="4294967294" r:id="rId1"/>
  <rowBreaks count="1" manualBreakCount="1">
    <brk id="69" max="16383" man="1"/>
  </rowBreaks>
  <colBreaks count="1" manualBreakCount="1">
    <brk id="9"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79CCC6-9FC3-4550-AF8A-DFAE5293CB92}">
  <sheetPr>
    <tabColor theme="9" tint="-0.249977111117893"/>
  </sheetPr>
  <dimension ref="D1:Q62"/>
  <sheetViews>
    <sheetView view="pageBreakPreview" topLeftCell="A63" zoomScale="60" zoomScaleNormal="80" workbookViewId="0">
      <selection activeCell="J1" sqref="J1:L1048576"/>
    </sheetView>
  </sheetViews>
  <sheetFormatPr defaultRowHeight="12.75" x14ac:dyDescent="0.2"/>
  <cols>
    <col min="1" max="1" width="8.28515625" customWidth="1"/>
    <col min="10" max="10" width="2.28515625" bestFit="1" customWidth="1"/>
    <col min="11" max="11" width="23" customWidth="1"/>
    <col min="12" max="12" width="46" customWidth="1"/>
    <col min="13" max="13" width="10.7109375" bestFit="1" customWidth="1"/>
    <col min="15" max="15" width="11.140625" bestFit="1" customWidth="1"/>
  </cols>
  <sheetData>
    <row r="1" spans="4:17" ht="13.5" thickBot="1" x14ac:dyDescent="0.25"/>
    <row r="2" spans="4:17" ht="13.5" thickBot="1" x14ac:dyDescent="0.25">
      <c r="D2" s="389" t="s">
        <v>233</v>
      </c>
      <c r="E2" s="390"/>
      <c r="F2" s="391"/>
    </row>
    <row r="4" spans="4:17" x14ac:dyDescent="0.2">
      <c r="J4" s="230"/>
      <c r="K4" s="33"/>
      <c r="L4" s="58"/>
    </row>
    <row r="5" spans="4:17" ht="16.5" x14ac:dyDescent="0.2">
      <c r="J5" s="230" t="s">
        <v>27</v>
      </c>
      <c r="K5" s="135" t="s">
        <v>20</v>
      </c>
      <c r="L5" s="58"/>
    </row>
    <row r="6" spans="4:17" ht="16.5" x14ac:dyDescent="0.2">
      <c r="J6" s="26" t="s">
        <v>26</v>
      </c>
      <c r="K6" s="135" t="s">
        <v>346</v>
      </c>
      <c r="L6" s="58"/>
      <c r="M6" s="59" t="s">
        <v>163</v>
      </c>
      <c r="N6" s="59" t="s">
        <v>391</v>
      </c>
      <c r="O6" s="59" t="s">
        <v>162</v>
      </c>
      <c r="P6" s="58" t="s">
        <v>103</v>
      </c>
      <c r="Q6" s="58" t="s">
        <v>383</v>
      </c>
    </row>
    <row r="7" spans="4:17" ht="16.5" x14ac:dyDescent="0.2">
      <c r="J7" s="26" t="s">
        <v>26</v>
      </c>
      <c r="K7" s="135" t="s">
        <v>172</v>
      </c>
      <c r="L7" s="58"/>
      <c r="M7" s="58"/>
      <c r="N7" s="58" t="s">
        <v>392</v>
      </c>
      <c r="O7" s="58" t="s">
        <v>342</v>
      </c>
      <c r="P7" s="58" t="s">
        <v>219</v>
      </c>
      <c r="Q7" s="58"/>
    </row>
    <row r="8" spans="4:17" ht="15" x14ac:dyDescent="0.2">
      <c r="J8" s="26" t="s">
        <v>26</v>
      </c>
      <c r="K8" s="136"/>
      <c r="L8" s="58"/>
      <c r="M8" s="58"/>
      <c r="N8" s="58"/>
      <c r="O8" s="58" t="s">
        <v>438</v>
      </c>
      <c r="P8" s="58"/>
      <c r="Q8" s="58"/>
    </row>
    <row r="9" spans="4:17" ht="16.5" x14ac:dyDescent="0.2">
      <c r="J9" s="26" t="s">
        <v>26</v>
      </c>
      <c r="K9" s="135" t="s">
        <v>19</v>
      </c>
      <c r="L9" s="58"/>
      <c r="M9" s="58"/>
      <c r="N9" s="58"/>
      <c r="O9" s="59"/>
      <c r="P9" s="58"/>
      <c r="Q9" s="58"/>
    </row>
    <row r="10" spans="4:17" ht="16.5" x14ac:dyDescent="0.2">
      <c r="J10" s="26" t="s">
        <v>26</v>
      </c>
      <c r="K10" s="135" t="s">
        <v>228</v>
      </c>
      <c r="L10" s="58"/>
      <c r="M10" s="58"/>
      <c r="N10" s="58"/>
      <c r="O10" s="58"/>
      <c r="P10" s="58"/>
      <c r="Q10" s="58"/>
    </row>
    <row r="11" spans="4:17" ht="16.5" x14ac:dyDescent="0.2">
      <c r="J11" s="231" t="s">
        <v>26</v>
      </c>
      <c r="K11" s="135" t="s">
        <v>367</v>
      </c>
      <c r="L11" s="58"/>
      <c r="M11" s="58"/>
      <c r="N11" s="58" t="s">
        <v>190</v>
      </c>
      <c r="O11" s="59"/>
      <c r="P11" s="59" t="s">
        <v>114</v>
      </c>
      <c r="Q11" s="59"/>
    </row>
    <row r="12" spans="4:17" ht="16.5" x14ac:dyDescent="0.2">
      <c r="J12" s="231" t="s">
        <v>22</v>
      </c>
      <c r="K12" s="135" t="s">
        <v>347</v>
      </c>
      <c r="L12" s="58"/>
      <c r="M12" s="232"/>
    </row>
    <row r="13" spans="4:17" ht="16.5" x14ac:dyDescent="0.2">
      <c r="J13" s="231" t="s">
        <v>22</v>
      </c>
      <c r="K13" s="135" t="s">
        <v>119</v>
      </c>
      <c r="L13" s="58"/>
      <c r="M13" s="232"/>
    </row>
    <row r="14" spans="4:17" ht="16.5" x14ac:dyDescent="0.2">
      <c r="J14" s="231" t="s">
        <v>22</v>
      </c>
      <c r="K14" s="135" t="s">
        <v>142</v>
      </c>
      <c r="L14" s="58"/>
      <c r="M14" s="59" t="s">
        <v>163</v>
      </c>
      <c r="N14" s="59" t="s">
        <v>391</v>
      </c>
      <c r="O14" s="59"/>
      <c r="P14" s="58" t="s">
        <v>103</v>
      </c>
      <c r="Q14" s="58" t="s">
        <v>383</v>
      </c>
    </row>
    <row r="15" spans="4:17" ht="16.5" x14ac:dyDescent="0.2">
      <c r="J15" s="26" t="s">
        <v>22</v>
      </c>
      <c r="K15" s="135" t="s">
        <v>104</v>
      </c>
      <c r="L15" s="58"/>
      <c r="M15" s="58"/>
      <c r="N15" s="58"/>
      <c r="O15" s="58" t="s">
        <v>342</v>
      </c>
      <c r="P15" s="58"/>
      <c r="Q15" s="58"/>
    </row>
    <row r="16" spans="4:17" ht="16.5" x14ac:dyDescent="0.2">
      <c r="J16" s="26" t="s">
        <v>22</v>
      </c>
      <c r="K16" s="135" t="s">
        <v>102</v>
      </c>
      <c r="L16" s="58"/>
      <c r="M16" s="58"/>
      <c r="N16" s="58"/>
      <c r="O16" s="58" t="s">
        <v>438</v>
      </c>
      <c r="P16" s="58"/>
      <c r="Q16" s="58"/>
    </row>
    <row r="17" spans="10:17" ht="16.5" x14ac:dyDescent="0.2">
      <c r="J17" s="26" t="s">
        <v>22</v>
      </c>
      <c r="K17" s="135" t="s">
        <v>348</v>
      </c>
      <c r="L17" s="58"/>
      <c r="M17" s="58"/>
      <c r="N17" s="58"/>
      <c r="O17" s="59"/>
      <c r="P17" s="58"/>
      <c r="Q17" s="58"/>
    </row>
    <row r="18" spans="10:17" ht="16.5" x14ac:dyDescent="0.2">
      <c r="J18" s="26" t="s">
        <v>22</v>
      </c>
      <c r="K18" s="135" t="s">
        <v>351</v>
      </c>
      <c r="L18" s="58"/>
      <c r="M18" s="58"/>
      <c r="N18" s="58"/>
      <c r="O18" s="58"/>
      <c r="P18" s="58"/>
      <c r="Q18" s="58"/>
    </row>
    <row r="19" spans="10:17" ht="15" x14ac:dyDescent="0.2">
      <c r="J19" s="231" t="s">
        <v>22</v>
      </c>
      <c r="K19" s="136"/>
      <c r="L19" s="58"/>
      <c r="M19" s="58"/>
      <c r="N19" s="58" t="s">
        <v>190</v>
      </c>
      <c r="O19" s="59"/>
      <c r="P19" s="59" t="s">
        <v>114</v>
      </c>
      <c r="Q19" s="59"/>
    </row>
    <row r="20" spans="10:17" ht="16.5" x14ac:dyDescent="0.2">
      <c r="J20" s="231" t="s">
        <v>22</v>
      </c>
      <c r="K20" s="135" t="s">
        <v>95</v>
      </c>
      <c r="L20" s="58"/>
      <c r="M20" s="232"/>
    </row>
    <row r="21" spans="10:17" ht="16.5" x14ac:dyDescent="0.2">
      <c r="J21" s="26" t="s">
        <v>22</v>
      </c>
      <c r="K21" s="135" t="s">
        <v>148</v>
      </c>
      <c r="L21" s="58"/>
      <c r="M21" s="232"/>
    </row>
    <row r="22" spans="10:17" ht="16.5" x14ac:dyDescent="0.2">
      <c r="J22" s="231" t="s">
        <v>22</v>
      </c>
      <c r="K22" s="135" t="s">
        <v>144</v>
      </c>
      <c r="L22" s="58"/>
      <c r="M22" s="59"/>
      <c r="N22" s="58"/>
      <c r="O22" s="58"/>
      <c r="P22" s="58"/>
    </row>
    <row r="23" spans="10:17" ht="16.5" x14ac:dyDescent="0.2">
      <c r="J23" s="231" t="s">
        <v>22</v>
      </c>
      <c r="K23" s="135" t="s">
        <v>180</v>
      </c>
      <c r="L23" s="58"/>
      <c r="M23" s="58"/>
      <c r="N23" s="58"/>
      <c r="O23" s="58"/>
      <c r="P23" s="58"/>
    </row>
    <row r="24" spans="10:17" ht="16.5" x14ac:dyDescent="0.2">
      <c r="J24" s="231" t="s">
        <v>22</v>
      </c>
      <c r="K24" s="135" t="s">
        <v>43</v>
      </c>
      <c r="L24" s="58"/>
      <c r="M24" s="58"/>
      <c r="N24" s="58"/>
      <c r="O24" s="58"/>
      <c r="P24" s="58"/>
    </row>
    <row r="25" spans="10:17" ht="16.5" x14ac:dyDescent="0.2">
      <c r="J25" s="231" t="s">
        <v>22</v>
      </c>
      <c r="K25" s="135" t="s">
        <v>181</v>
      </c>
      <c r="L25" s="58"/>
      <c r="M25" s="58"/>
      <c r="N25" s="58"/>
      <c r="O25" s="58"/>
      <c r="P25" s="58"/>
    </row>
    <row r="26" spans="10:17" ht="16.5" x14ac:dyDescent="0.2">
      <c r="J26" s="231" t="s">
        <v>22</v>
      </c>
      <c r="K26" s="135" t="s">
        <v>234</v>
      </c>
      <c r="L26" s="58"/>
      <c r="M26" s="58"/>
      <c r="N26" s="58"/>
      <c r="O26" s="58"/>
      <c r="P26" s="58"/>
    </row>
    <row r="27" spans="10:17" ht="16.5" x14ac:dyDescent="0.2">
      <c r="J27" s="26" t="s">
        <v>23</v>
      </c>
      <c r="K27" s="135" t="s">
        <v>120</v>
      </c>
      <c r="L27" s="58"/>
      <c r="M27" s="58"/>
      <c r="N27" s="58"/>
      <c r="O27" s="58"/>
      <c r="P27" s="58"/>
    </row>
    <row r="28" spans="10:17" ht="16.5" x14ac:dyDescent="0.2">
      <c r="J28" s="231" t="s">
        <v>23</v>
      </c>
      <c r="K28" s="135" t="s">
        <v>51</v>
      </c>
      <c r="L28" s="58"/>
      <c r="M28" s="232"/>
    </row>
    <row r="29" spans="10:17" ht="16.5" x14ac:dyDescent="0.2">
      <c r="J29" s="231" t="s">
        <v>23</v>
      </c>
      <c r="K29" s="135" t="s">
        <v>52</v>
      </c>
      <c r="L29" s="58"/>
      <c r="M29" s="232"/>
    </row>
    <row r="30" spans="10:17" ht="16.5" x14ac:dyDescent="0.2">
      <c r="J30" s="231" t="s">
        <v>23</v>
      </c>
      <c r="K30" s="137" t="s">
        <v>429</v>
      </c>
      <c r="L30" s="58"/>
      <c r="M30" s="232"/>
    </row>
    <row r="31" spans="10:17" ht="16.5" x14ac:dyDescent="0.2">
      <c r="J31" s="231" t="s">
        <v>23</v>
      </c>
      <c r="K31" s="135" t="s">
        <v>349</v>
      </c>
      <c r="L31" s="58"/>
      <c r="M31" s="232"/>
    </row>
    <row r="32" spans="10:17" ht="16.5" x14ac:dyDescent="0.2">
      <c r="J32" s="36"/>
      <c r="K32" s="135" t="s">
        <v>36</v>
      </c>
      <c r="L32" s="58"/>
      <c r="M32" s="232"/>
    </row>
    <row r="33" spans="10:13" ht="16.5" x14ac:dyDescent="0.2">
      <c r="J33" s="36"/>
      <c r="K33" s="135" t="s">
        <v>209</v>
      </c>
      <c r="L33" s="58"/>
      <c r="M33" s="232"/>
    </row>
    <row r="34" spans="10:13" ht="16.5" x14ac:dyDescent="0.2">
      <c r="J34" s="36"/>
      <c r="K34" s="135" t="s">
        <v>325</v>
      </c>
      <c r="L34" s="58"/>
      <c r="M34" s="232"/>
    </row>
    <row r="35" spans="10:13" ht="16.5" x14ac:dyDescent="0.2">
      <c r="J35" s="36"/>
      <c r="K35" s="135" t="s">
        <v>327</v>
      </c>
      <c r="L35" s="58"/>
    </row>
    <row r="36" spans="10:13" ht="16.5" x14ac:dyDescent="0.2">
      <c r="J36" s="36"/>
      <c r="K36" s="135" t="s">
        <v>434</v>
      </c>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sheetData>
  <mergeCells count="3">
    <mergeCell ref="D2:F2"/>
    <mergeCell ref="J38:L50"/>
    <mergeCell ref="J51:L62"/>
  </mergeCells>
  <conditionalFormatting sqref="J25">
    <cfRule type="cellIs" dxfId="55" priority="1" stopIfTrue="1" operator="equal">
      <formula>0</formula>
    </cfRule>
  </conditionalFormatting>
  <conditionalFormatting sqref="J4">
    <cfRule type="cellIs" dxfId="54" priority="13" stopIfTrue="1" operator="equal">
      <formula>0</formula>
    </cfRule>
  </conditionalFormatting>
  <conditionalFormatting sqref="J9">
    <cfRule type="cellIs" dxfId="53" priority="12" stopIfTrue="1" operator="equal">
      <formula>0</formula>
    </cfRule>
  </conditionalFormatting>
  <conditionalFormatting sqref="J10">
    <cfRule type="cellIs" dxfId="52" priority="11" stopIfTrue="1" operator="equal">
      <formula>0</formula>
    </cfRule>
  </conditionalFormatting>
  <conditionalFormatting sqref="J12">
    <cfRule type="cellIs" dxfId="51" priority="10" stopIfTrue="1" operator="equal">
      <formula>0</formula>
    </cfRule>
  </conditionalFormatting>
  <conditionalFormatting sqref="J17">
    <cfRule type="cellIs" dxfId="50" priority="9" stopIfTrue="1" operator="equal">
      <formula>0</formula>
    </cfRule>
  </conditionalFormatting>
  <conditionalFormatting sqref="J5">
    <cfRule type="cellIs" dxfId="49" priority="8" stopIfTrue="1" operator="equal">
      <formula>0</formula>
    </cfRule>
  </conditionalFormatting>
  <conditionalFormatting sqref="J14">
    <cfRule type="cellIs" dxfId="48" priority="7" stopIfTrue="1" operator="equal">
      <formula>0</formula>
    </cfRule>
  </conditionalFormatting>
  <conditionalFormatting sqref="J24">
    <cfRule type="cellIs" dxfId="47" priority="6" stopIfTrue="1" operator="equal">
      <formula>0</formula>
    </cfRule>
  </conditionalFormatting>
  <conditionalFormatting sqref="J30">
    <cfRule type="cellIs" dxfId="46" priority="5" stopIfTrue="1" operator="equal">
      <formula>0</formula>
    </cfRule>
  </conditionalFormatting>
  <conditionalFormatting sqref="J20">
    <cfRule type="cellIs" dxfId="45" priority="4" stopIfTrue="1" operator="equal">
      <formula>0</formula>
    </cfRule>
  </conditionalFormatting>
  <conditionalFormatting sqref="J18">
    <cfRule type="cellIs" dxfId="44" priority="3" stopIfTrue="1" operator="equal">
      <formula>0</formula>
    </cfRule>
  </conditionalFormatting>
  <conditionalFormatting sqref="J27">
    <cfRule type="cellIs" dxfId="43" priority="2" stopIfTrue="1" operator="equal">
      <formula>0</formula>
    </cfRule>
  </conditionalFormatting>
  <conditionalFormatting sqref="J15">
    <cfRule type="cellIs" dxfId="42" priority="14" stopIfTrue="1" operator="equal">
      <formula>0</formula>
    </cfRule>
  </conditionalFormatting>
  <conditionalFormatting sqref="J19 J11 J13 J22:J23 J26 J28:J29">
    <cfRule type="cellIs" dxfId="41" priority="19" stopIfTrue="1" operator="equal">
      <formula>0</formula>
    </cfRule>
  </conditionalFormatting>
  <conditionalFormatting sqref="J6:J8">
    <cfRule type="cellIs" dxfId="40" priority="18" stopIfTrue="1" operator="equal">
      <formula>0</formula>
    </cfRule>
  </conditionalFormatting>
  <conditionalFormatting sqref="J31">
    <cfRule type="cellIs" dxfId="39" priority="17" stopIfTrue="1" operator="equal">
      <formula>0</formula>
    </cfRule>
  </conditionalFormatting>
  <conditionalFormatting sqref="J16">
    <cfRule type="cellIs" dxfId="38" priority="16" stopIfTrue="1" operator="equal">
      <formula>0</formula>
    </cfRule>
  </conditionalFormatting>
  <conditionalFormatting sqref="J21">
    <cfRule type="cellIs" dxfId="37" priority="15" stopIfTrue="1" operator="equal">
      <formula>0</formula>
    </cfRule>
  </conditionalFormatting>
  <pageMargins left="0" right="0" top="0" bottom="0" header="0.31496062992125984" footer="0.31496062992125984"/>
  <pageSetup paperSize="9" scale="74" orientation="portrait" r:id="rId1"/>
  <rowBreaks count="1" manualBreakCount="1">
    <brk id="63" max="16383" man="1"/>
  </rowBreaks>
  <colBreaks count="1" manualBreakCount="1">
    <brk id="9"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theme="9" tint="-0.249977111117893"/>
  </sheetPr>
  <dimension ref="A1:HP62"/>
  <sheetViews>
    <sheetView showZeros="0" zoomScale="90" zoomScaleNormal="90" zoomScaleSheetLayoutView="50" workbookViewId="0">
      <pane xSplit="2" topLeftCell="ED1" activePane="topRight" state="frozen"/>
      <selection activeCell="G18" sqref="G18"/>
      <selection pane="topRight" activeCell="FD42" sqref="FD42:FH42"/>
    </sheetView>
  </sheetViews>
  <sheetFormatPr defaultColWidth="9.140625" defaultRowHeight="12.75" x14ac:dyDescent="0.2"/>
  <cols>
    <col min="1" max="1" width="3.28515625" style="4" customWidth="1"/>
    <col min="2" max="2" width="27.140625" style="23" bestFit="1" customWidth="1"/>
    <col min="3" max="3" width="5.28515625" style="4" customWidth="1"/>
    <col min="4" max="4" width="6.5703125" style="11" customWidth="1"/>
    <col min="5" max="5" width="6.5703125" style="4" customWidth="1"/>
    <col min="6" max="6" width="6.7109375" style="11" customWidth="1"/>
    <col min="7" max="7" width="7.5703125" style="4" customWidth="1"/>
    <col min="8" max="10" width="5.28515625" style="4" customWidth="1"/>
    <col min="11" max="11" width="5.140625" style="4" customWidth="1"/>
    <col min="12" max="12" width="6.5703125" style="4" customWidth="1"/>
    <col min="13" max="13" width="4.140625" style="4" customWidth="1"/>
    <col min="14" max="14" width="6" style="4" customWidth="1"/>
    <col min="15" max="18" width="4.140625" style="4" customWidth="1"/>
    <col min="19" max="19" width="11.5703125" style="4" customWidth="1"/>
    <col min="20" max="23" width="4.140625" style="4" customWidth="1"/>
    <col min="24" max="24" width="6.7109375" style="4" customWidth="1"/>
    <col min="25" max="28" width="4.140625" style="4" customWidth="1"/>
    <col min="29" max="29" width="5.28515625" style="4" customWidth="1"/>
    <col min="30" max="33" width="4.140625" style="4" customWidth="1"/>
    <col min="34" max="34" width="5.28515625" style="4" customWidth="1"/>
    <col min="35" max="38" width="4.140625" style="4" customWidth="1"/>
    <col min="39" max="39" width="4.28515625" style="4" customWidth="1"/>
    <col min="40" max="48" width="4.140625" style="4" customWidth="1"/>
    <col min="49" max="49" width="4.85546875" style="4" customWidth="1"/>
    <col min="50" max="53" width="4.140625" style="4" customWidth="1"/>
    <col min="54" max="54" width="5.28515625" style="4" customWidth="1"/>
    <col min="55" max="63" width="4.140625" style="4" customWidth="1"/>
    <col min="64" max="64" width="4.28515625" style="4" customWidth="1"/>
    <col min="65" max="68" width="4.140625" style="4" customWidth="1"/>
    <col min="69" max="69" width="10.140625" style="4" customWidth="1"/>
    <col min="70" max="73" width="4.140625" style="4" customWidth="1"/>
    <col min="74" max="74" width="10.85546875" style="4" customWidth="1"/>
    <col min="75" max="78" width="4.140625" style="4" customWidth="1"/>
    <col min="79" max="79" width="5.42578125" style="4" customWidth="1"/>
    <col min="80" max="83" width="4.140625" style="4" customWidth="1"/>
    <col min="84" max="84" width="5.28515625" style="4" customWidth="1"/>
    <col min="85" max="88" width="4.140625" style="4" customWidth="1"/>
    <col min="89" max="89" width="3.85546875" style="4" customWidth="1"/>
    <col min="90" max="93" width="4.140625" style="4" customWidth="1"/>
    <col min="94" max="94" width="6" style="4" customWidth="1"/>
    <col min="95" max="98" width="4.140625" style="4" customWidth="1"/>
    <col min="99" max="99" width="4.28515625" style="4" customWidth="1"/>
    <col min="100" max="103" width="4.140625" style="4" customWidth="1"/>
    <col min="104" max="104" width="5.7109375" style="4" customWidth="1"/>
    <col min="105" max="108" width="4.140625" style="4" customWidth="1"/>
    <col min="109" max="109" width="6.28515625" style="4" customWidth="1"/>
    <col min="110" max="113" width="4.140625" style="4" customWidth="1"/>
    <col min="114" max="114" width="4.42578125" style="4" customWidth="1"/>
    <col min="115" max="118" width="4.140625" style="4" customWidth="1"/>
    <col min="119" max="119" width="10.85546875" style="4" customWidth="1"/>
    <col min="120" max="123" width="4.140625" style="4" customWidth="1"/>
    <col min="124" max="124" width="4" style="4" customWidth="1"/>
    <col min="125" max="128" width="4.140625" style="4" customWidth="1"/>
    <col min="129" max="129" width="10.85546875" style="4" customWidth="1"/>
    <col min="130" max="133" width="4.140625" style="4" customWidth="1"/>
    <col min="134" max="134" width="2" style="4" customWidth="1"/>
    <col min="135" max="138" width="4.140625" style="4" customWidth="1"/>
    <col min="139" max="139" width="6.7109375" style="4" customWidth="1"/>
    <col min="140" max="143" width="4.140625" style="4" customWidth="1"/>
    <col min="144" max="144" width="4.85546875" style="4" customWidth="1"/>
    <col min="145" max="148" width="4.140625" style="4" customWidth="1"/>
    <col min="149" max="149" width="4.7109375" style="4" customWidth="1"/>
    <col min="150" max="153" width="4.140625" style="4" customWidth="1"/>
    <col min="154" max="154" width="6.85546875" style="4" customWidth="1"/>
    <col min="155" max="158" width="4.140625" style="4" customWidth="1"/>
    <col min="159" max="159" width="10" style="4" customWidth="1"/>
    <col min="160" max="163" width="4.140625" style="4" customWidth="1"/>
    <col min="164" max="164" width="4.85546875" style="4" customWidth="1"/>
    <col min="165" max="168" width="4.140625" style="1" customWidth="1"/>
    <col min="169" max="169" width="4.7109375" style="1" customWidth="1"/>
    <col min="170" max="173" width="4.140625" style="1" customWidth="1"/>
    <col min="174" max="174" width="5.140625" style="1" customWidth="1"/>
    <col min="175" max="178" width="4.140625" style="4" customWidth="1"/>
    <col min="179" max="179" width="8.85546875" style="4" customWidth="1"/>
    <col min="180" max="183" width="4.140625" style="4" customWidth="1"/>
    <col min="184" max="184" width="7.28515625" style="4" customWidth="1"/>
    <col min="185" max="16384" width="9.140625" style="1"/>
  </cols>
  <sheetData>
    <row r="1" spans="1:224" ht="15" thickBot="1" x14ac:dyDescent="0.25">
      <c r="O1" s="348" t="s">
        <v>373</v>
      </c>
      <c r="P1" s="348"/>
      <c r="Q1" s="348"/>
      <c r="R1" s="348"/>
      <c r="S1" s="348"/>
      <c r="T1" s="348" t="s">
        <v>344</v>
      </c>
      <c r="U1" s="348"/>
      <c r="V1" s="348"/>
      <c r="W1" s="348"/>
      <c r="X1" s="348"/>
      <c r="Y1" s="313" t="s">
        <v>37</v>
      </c>
      <c r="Z1" s="313"/>
      <c r="AA1" s="313"/>
      <c r="AB1" s="313"/>
      <c r="AC1" s="313"/>
      <c r="AD1" s="313" t="s">
        <v>37</v>
      </c>
      <c r="AE1" s="313"/>
      <c r="AF1" s="313"/>
      <c r="AG1" s="313"/>
      <c r="AH1" s="313"/>
      <c r="AI1" s="313" t="s">
        <v>37</v>
      </c>
      <c r="AJ1" s="313"/>
      <c r="AK1" s="313"/>
      <c r="AL1" s="313"/>
      <c r="AM1" s="313"/>
      <c r="AN1" s="312" t="s">
        <v>395</v>
      </c>
      <c r="AO1" s="312"/>
      <c r="AP1" s="312"/>
      <c r="AQ1" s="312"/>
      <c r="AR1" s="312"/>
      <c r="AS1" s="313" t="s">
        <v>37</v>
      </c>
      <c r="AT1" s="313"/>
      <c r="AU1" s="313"/>
      <c r="AV1" s="313"/>
      <c r="AW1" s="313"/>
      <c r="AX1" s="313" t="s">
        <v>37</v>
      </c>
      <c r="AY1" s="313"/>
      <c r="AZ1" s="313"/>
      <c r="BA1" s="313"/>
      <c r="BB1" s="313"/>
      <c r="BC1" s="313" t="s">
        <v>37</v>
      </c>
      <c r="BD1" s="313"/>
      <c r="BE1" s="313"/>
      <c r="BF1" s="313"/>
      <c r="BG1" s="313"/>
      <c r="BH1" s="313" t="s">
        <v>37</v>
      </c>
      <c r="BI1" s="313"/>
      <c r="BJ1" s="313"/>
      <c r="BK1" s="313"/>
      <c r="BL1" s="313"/>
      <c r="BM1" s="313" t="s">
        <v>37</v>
      </c>
      <c r="BN1" s="313"/>
      <c r="BO1" s="313"/>
      <c r="BP1" s="313"/>
      <c r="BQ1" s="313"/>
      <c r="BR1" s="313" t="s">
        <v>37</v>
      </c>
      <c r="BS1" s="313"/>
      <c r="BT1" s="313"/>
      <c r="BU1" s="313"/>
      <c r="BV1" s="313"/>
      <c r="BW1" s="313" t="s">
        <v>37</v>
      </c>
      <c r="BX1" s="313"/>
      <c r="BY1" s="313"/>
      <c r="BZ1" s="313"/>
      <c r="CA1" s="313"/>
      <c r="CB1" s="349" t="s">
        <v>73</v>
      </c>
      <c r="CC1" s="349"/>
      <c r="CD1" s="349"/>
      <c r="CE1" s="349"/>
      <c r="CF1" s="349"/>
      <c r="CG1" s="313" t="s">
        <v>37</v>
      </c>
      <c r="CH1" s="313"/>
      <c r="CI1" s="313"/>
      <c r="CJ1" s="313"/>
      <c r="CK1" s="313"/>
      <c r="CL1" s="313" t="s">
        <v>37</v>
      </c>
      <c r="CM1" s="313"/>
      <c r="CN1" s="313"/>
      <c r="CO1" s="313"/>
      <c r="CP1" s="313"/>
      <c r="CQ1" s="313" t="s">
        <v>37</v>
      </c>
      <c r="CR1" s="313"/>
      <c r="CS1" s="313"/>
      <c r="CT1" s="313"/>
      <c r="CU1" s="313"/>
      <c r="CV1" s="312" t="s">
        <v>395</v>
      </c>
      <c r="CW1" s="312"/>
      <c r="CX1" s="312"/>
      <c r="CY1" s="312"/>
      <c r="CZ1" s="312"/>
      <c r="DA1" s="349" t="s">
        <v>73</v>
      </c>
      <c r="DB1" s="349"/>
      <c r="DC1" s="349"/>
      <c r="DD1" s="349"/>
      <c r="DE1" s="349"/>
      <c r="DF1" s="313" t="s">
        <v>37</v>
      </c>
      <c r="DG1" s="313"/>
      <c r="DH1" s="313"/>
      <c r="DI1" s="313"/>
      <c r="DJ1" s="313"/>
      <c r="DK1" s="313" t="s">
        <v>37</v>
      </c>
      <c r="DL1" s="313"/>
      <c r="DM1" s="313"/>
      <c r="DN1" s="313"/>
      <c r="DO1" s="313"/>
      <c r="DP1" s="313" t="s">
        <v>37</v>
      </c>
      <c r="DQ1" s="313"/>
      <c r="DR1" s="313"/>
      <c r="DS1" s="313"/>
      <c r="DT1" s="313"/>
      <c r="DU1" s="313" t="s">
        <v>37</v>
      </c>
      <c r="DV1" s="313"/>
      <c r="DW1" s="313"/>
      <c r="DX1" s="313"/>
      <c r="DY1" s="313"/>
      <c r="DZ1" s="313" t="s">
        <v>37</v>
      </c>
      <c r="EA1" s="313"/>
      <c r="EB1" s="313"/>
      <c r="EC1" s="313"/>
      <c r="ED1" s="313"/>
      <c r="EE1" s="312" t="s">
        <v>485</v>
      </c>
      <c r="EF1" s="312"/>
      <c r="EG1" s="312"/>
      <c r="EH1" s="312"/>
      <c r="EI1" s="312"/>
      <c r="EJ1" s="313" t="s">
        <v>133</v>
      </c>
      <c r="EK1" s="313"/>
      <c r="EL1" s="313"/>
      <c r="EM1" s="313"/>
      <c r="EN1" s="313"/>
      <c r="EO1" s="313" t="s">
        <v>100</v>
      </c>
      <c r="EP1" s="313"/>
      <c r="EQ1" s="313"/>
      <c r="ER1" s="313"/>
      <c r="ES1" s="313"/>
      <c r="ET1" s="313" t="s">
        <v>101</v>
      </c>
      <c r="EU1" s="313"/>
      <c r="EV1" s="313"/>
      <c r="EW1" s="313"/>
      <c r="EX1" s="313"/>
      <c r="EY1" s="312" t="s">
        <v>529</v>
      </c>
      <c r="EZ1" s="312"/>
      <c r="FA1" s="312"/>
      <c r="FB1" s="312"/>
      <c r="FC1" s="312"/>
      <c r="FD1" s="312" t="s">
        <v>541</v>
      </c>
      <c r="FE1" s="312"/>
      <c r="FF1" s="312"/>
      <c r="FG1" s="312"/>
      <c r="FH1" s="312"/>
      <c r="FI1" s="324"/>
      <c r="FJ1" s="325"/>
      <c r="FK1" s="325"/>
      <c r="FL1" s="325"/>
      <c r="FM1" s="326"/>
      <c r="FN1" s="324"/>
      <c r="FO1" s="325"/>
      <c r="FP1" s="325"/>
      <c r="FQ1" s="325"/>
      <c r="FR1" s="326"/>
      <c r="FS1" s="324"/>
      <c r="FT1" s="325"/>
      <c r="FU1" s="325"/>
      <c r="FV1" s="325"/>
      <c r="FW1" s="326"/>
      <c r="FX1" s="324"/>
      <c r="FY1" s="325"/>
      <c r="FZ1" s="325"/>
      <c r="GA1" s="325"/>
      <c r="GB1" s="326"/>
    </row>
    <row r="2" spans="1:224" s="2" customFormat="1" ht="12.75" customHeight="1" x14ac:dyDescent="0.2">
      <c r="A2" s="339" t="s">
        <v>28</v>
      </c>
      <c r="B2" s="343" t="s">
        <v>1</v>
      </c>
      <c r="C2" s="341" t="s">
        <v>17</v>
      </c>
      <c r="D2" s="344" t="s">
        <v>31</v>
      </c>
      <c r="E2" s="341" t="s">
        <v>5</v>
      </c>
      <c r="F2" s="344" t="s">
        <v>6</v>
      </c>
      <c r="G2" s="341" t="s">
        <v>40</v>
      </c>
      <c r="H2" s="341" t="s">
        <v>41</v>
      </c>
      <c r="I2" s="341" t="s">
        <v>24</v>
      </c>
      <c r="J2" s="341" t="s">
        <v>25</v>
      </c>
      <c r="K2" s="341" t="s">
        <v>13</v>
      </c>
      <c r="L2" s="341" t="s">
        <v>7</v>
      </c>
      <c r="M2" s="341" t="s">
        <v>50</v>
      </c>
      <c r="N2" s="341" t="s">
        <v>8</v>
      </c>
      <c r="O2" s="319">
        <v>44450</v>
      </c>
      <c r="P2" s="320"/>
      <c r="Q2" s="320"/>
      <c r="R2" s="320"/>
      <c r="S2" s="320"/>
      <c r="T2" s="319">
        <v>44455</v>
      </c>
      <c r="U2" s="320"/>
      <c r="V2" s="320"/>
      <c r="W2" s="320"/>
      <c r="X2" s="320"/>
      <c r="Y2" s="319">
        <v>44469</v>
      </c>
      <c r="Z2" s="320"/>
      <c r="AA2" s="320"/>
      <c r="AB2" s="320"/>
      <c r="AC2" s="320"/>
      <c r="AD2" s="316">
        <v>44480</v>
      </c>
      <c r="AE2" s="317"/>
      <c r="AF2" s="317"/>
      <c r="AG2" s="317"/>
      <c r="AH2" s="318"/>
      <c r="AI2" s="316">
        <v>44487</v>
      </c>
      <c r="AJ2" s="317"/>
      <c r="AK2" s="317"/>
      <c r="AL2" s="317"/>
      <c r="AM2" s="318"/>
      <c r="AN2" s="316">
        <v>44490</v>
      </c>
      <c r="AO2" s="317"/>
      <c r="AP2" s="317"/>
      <c r="AQ2" s="317"/>
      <c r="AR2" s="318"/>
      <c r="AS2" s="316">
        <v>44497</v>
      </c>
      <c r="AT2" s="317"/>
      <c r="AU2" s="317"/>
      <c r="AV2" s="317"/>
      <c r="AW2" s="318"/>
      <c r="AX2" s="316">
        <v>44508</v>
      </c>
      <c r="AY2" s="317"/>
      <c r="AZ2" s="317"/>
      <c r="BA2" s="317"/>
      <c r="BB2" s="318"/>
      <c r="BC2" s="316">
        <v>44511</v>
      </c>
      <c r="BD2" s="317"/>
      <c r="BE2" s="317"/>
      <c r="BF2" s="317"/>
      <c r="BG2" s="318"/>
      <c r="BH2" s="316">
        <v>44529</v>
      </c>
      <c r="BI2" s="317"/>
      <c r="BJ2" s="317"/>
      <c r="BK2" s="317"/>
      <c r="BL2" s="318"/>
      <c r="BM2" s="316">
        <v>44616</v>
      </c>
      <c r="BN2" s="317"/>
      <c r="BO2" s="317"/>
      <c r="BP2" s="317"/>
      <c r="BQ2" s="318"/>
      <c r="BR2" s="316">
        <v>44623</v>
      </c>
      <c r="BS2" s="317"/>
      <c r="BT2" s="317"/>
      <c r="BU2" s="317"/>
      <c r="BV2" s="318"/>
      <c r="BW2" s="316">
        <v>44630</v>
      </c>
      <c r="BX2" s="317"/>
      <c r="BY2" s="317"/>
      <c r="BZ2" s="317"/>
      <c r="CA2" s="318"/>
      <c r="CB2" s="316">
        <v>44637</v>
      </c>
      <c r="CC2" s="317"/>
      <c r="CD2" s="317"/>
      <c r="CE2" s="317"/>
      <c r="CF2" s="318"/>
      <c r="CG2" s="316">
        <v>44641</v>
      </c>
      <c r="CH2" s="317"/>
      <c r="CI2" s="317"/>
      <c r="CJ2" s="317"/>
      <c r="CK2" s="318"/>
      <c r="CL2" s="316">
        <v>44648</v>
      </c>
      <c r="CM2" s="317"/>
      <c r="CN2" s="317"/>
      <c r="CO2" s="317"/>
      <c r="CP2" s="318"/>
      <c r="CQ2" s="316">
        <v>44651</v>
      </c>
      <c r="CR2" s="317"/>
      <c r="CS2" s="317"/>
      <c r="CT2" s="317"/>
      <c r="CU2" s="318"/>
      <c r="CV2" s="316">
        <v>44655</v>
      </c>
      <c r="CW2" s="317"/>
      <c r="CX2" s="317"/>
      <c r="CY2" s="317"/>
      <c r="CZ2" s="318"/>
      <c r="DA2" s="316">
        <v>44658</v>
      </c>
      <c r="DB2" s="317"/>
      <c r="DC2" s="317"/>
      <c r="DD2" s="317"/>
      <c r="DE2" s="318"/>
      <c r="DF2" s="316">
        <v>44662</v>
      </c>
      <c r="DG2" s="317"/>
      <c r="DH2" s="317"/>
      <c r="DI2" s="317"/>
      <c r="DJ2" s="318"/>
      <c r="DK2" s="316">
        <v>44665</v>
      </c>
      <c r="DL2" s="317"/>
      <c r="DM2" s="317"/>
      <c r="DN2" s="317"/>
      <c r="DO2" s="318"/>
      <c r="DP2" s="316">
        <v>44679</v>
      </c>
      <c r="DQ2" s="317"/>
      <c r="DR2" s="317"/>
      <c r="DS2" s="317"/>
      <c r="DT2" s="318"/>
      <c r="DU2" s="319">
        <v>44686</v>
      </c>
      <c r="DV2" s="320"/>
      <c r="DW2" s="320"/>
      <c r="DX2" s="320"/>
      <c r="DY2" s="320"/>
      <c r="DZ2" s="319">
        <v>44693</v>
      </c>
      <c r="EA2" s="320"/>
      <c r="EB2" s="320"/>
      <c r="EC2" s="320"/>
      <c r="ED2" s="320"/>
      <c r="EE2" s="319">
        <v>44706</v>
      </c>
      <c r="EF2" s="320"/>
      <c r="EG2" s="320"/>
      <c r="EH2" s="320"/>
      <c r="EI2" s="320"/>
      <c r="EJ2" s="319">
        <v>44711</v>
      </c>
      <c r="EK2" s="320"/>
      <c r="EL2" s="320"/>
      <c r="EM2" s="320"/>
      <c r="EN2" s="320"/>
      <c r="EO2" s="319">
        <v>44718</v>
      </c>
      <c r="EP2" s="320"/>
      <c r="EQ2" s="320"/>
      <c r="ER2" s="320"/>
      <c r="ES2" s="320"/>
      <c r="ET2" s="319">
        <v>44725</v>
      </c>
      <c r="EU2" s="320"/>
      <c r="EV2" s="320"/>
      <c r="EW2" s="320"/>
      <c r="EX2" s="320"/>
      <c r="EY2" s="319">
        <v>44732</v>
      </c>
      <c r="EZ2" s="320"/>
      <c r="FA2" s="320"/>
      <c r="FB2" s="320"/>
      <c r="FC2" s="320"/>
      <c r="FD2" s="319">
        <v>44736</v>
      </c>
      <c r="FE2" s="320"/>
      <c r="FF2" s="320"/>
      <c r="FG2" s="320"/>
      <c r="FH2" s="320"/>
      <c r="FI2" s="327"/>
      <c r="FJ2" s="328"/>
      <c r="FK2" s="328"/>
      <c r="FL2" s="328"/>
      <c r="FM2" s="329"/>
      <c r="FN2" s="327"/>
      <c r="FO2" s="328"/>
      <c r="FP2" s="328"/>
      <c r="FQ2" s="328"/>
      <c r="FR2" s="329"/>
      <c r="FS2" s="327"/>
      <c r="FT2" s="328"/>
      <c r="FU2" s="328"/>
      <c r="FV2" s="328"/>
      <c r="FW2" s="329"/>
      <c r="FX2" s="327"/>
      <c r="FY2" s="328"/>
      <c r="FZ2" s="328"/>
      <c r="GA2" s="328"/>
      <c r="GB2" s="335"/>
    </row>
    <row r="3" spans="1:224" s="2" customFormat="1" ht="33.75" customHeight="1" x14ac:dyDescent="0.2">
      <c r="A3" s="340"/>
      <c r="B3" s="296"/>
      <c r="C3" s="342"/>
      <c r="D3" s="345"/>
      <c r="E3" s="342"/>
      <c r="F3" s="345"/>
      <c r="G3" s="342"/>
      <c r="H3" s="342"/>
      <c r="I3" s="342"/>
      <c r="J3" s="342"/>
      <c r="K3" s="342" t="s">
        <v>2</v>
      </c>
      <c r="L3" s="342" t="s">
        <v>3</v>
      </c>
      <c r="M3" s="342" t="s">
        <v>3</v>
      </c>
      <c r="N3" s="342"/>
      <c r="O3" s="346" t="s">
        <v>375</v>
      </c>
      <c r="P3" s="347"/>
      <c r="Q3" s="347"/>
      <c r="R3" s="347"/>
      <c r="S3" s="347"/>
      <c r="T3" s="346" t="s">
        <v>378</v>
      </c>
      <c r="U3" s="347"/>
      <c r="V3" s="347"/>
      <c r="W3" s="347"/>
      <c r="X3" s="347"/>
      <c r="Y3" s="314" t="s">
        <v>386</v>
      </c>
      <c r="Z3" s="315"/>
      <c r="AA3" s="315"/>
      <c r="AB3" s="315"/>
      <c r="AC3" s="315"/>
      <c r="AD3" s="314" t="s">
        <v>397</v>
      </c>
      <c r="AE3" s="315"/>
      <c r="AF3" s="315"/>
      <c r="AG3" s="315"/>
      <c r="AH3" s="315"/>
      <c r="AI3" s="314" t="s">
        <v>402</v>
      </c>
      <c r="AJ3" s="315"/>
      <c r="AK3" s="315"/>
      <c r="AL3" s="315"/>
      <c r="AM3" s="315"/>
      <c r="AN3" s="333" t="s">
        <v>409</v>
      </c>
      <c r="AO3" s="334"/>
      <c r="AP3" s="334"/>
      <c r="AQ3" s="334"/>
      <c r="AR3" s="334"/>
      <c r="AS3" s="314" t="s">
        <v>413</v>
      </c>
      <c r="AT3" s="315"/>
      <c r="AU3" s="315"/>
      <c r="AV3" s="315"/>
      <c r="AW3" s="315"/>
      <c r="AX3" s="314" t="s">
        <v>420</v>
      </c>
      <c r="AY3" s="315"/>
      <c r="AZ3" s="315"/>
      <c r="BA3" s="315"/>
      <c r="BB3" s="315"/>
      <c r="BC3" s="314" t="s">
        <v>421</v>
      </c>
      <c r="BD3" s="315"/>
      <c r="BE3" s="315"/>
      <c r="BF3" s="315"/>
      <c r="BG3" s="315"/>
      <c r="BH3" s="314" t="s">
        <v>426</v>
      </c>
      <c r="BI3" s="315"/>
      <c r="BJ3" s="315"/>
      <c r="BK3" s="315"/>
      <c r="BL3" s="315"/>
      <c r="BM3" s="314" t="s">
        <v>439</v>
      </c>
      <c r="BN3" s="315"/>
      <c r="BO3" s="315"/>
      <c r="BP3" s="315"/>
      <c r="BQ3" s="315"/>
      <c r="BR3" s="314" t="s">
        <v>443</v>
      </c>
      <c r="BS3" s="315"/>
      <c r="BT3" s="315"/>
      <c r="BU3" s="315"/>
      <c r="BV3" s="315"/>
      <c r="BW3" s="314" t="s">
        <v>449</v>
      </c>
      <c r="BX3" s="315"/>
      <c r="BY3" s="315"/>
      <c r="BZ3" s="315"/>
      <c r="CA3" s="315"/>
      <c r="CB3" s="336" t="s">
        <v>471</v>
      </c>
      <c r="CC3" s="337"/>
      <c r="CD3" s="337"/>
      <c r="CE3" s="337"/>
      <c r="CF3" s="338"/>
      <c r="CG3" s="314" t="s">
        <v>460</v>
      </c>
      <c r="CH3" s="315"/>
      <c r="CI3" s="315"/>
      <c r="CJ3" s="315"/>
      <c r="CK3" s="315"/>
      <c r="CL3" s="314" t="s">
        <v>472</v>
      </c>
      <c r="CM3" s="315"/>
      <c r="CN3" s="315"/>
      <c r="CO3" s="315"/>
      <c r="CP3" s="315"/>
      <c r="CQ3" s="314" t="s">
        <v>473</v>
      </c>
      <c r="CR3" s="315"/>
      <c r="CS3" s="315"/>
      <c r="CT3" s="315"/>
      <c r="CU3" s="315"/>
      <c r="CV3" s="333" t="s">
        <v>477</v>
      </c>
      <c r="CW3" s="334"/>
      <c r="CX3" s="334"/>
      <c r="CY3" s="334"/>
      <c r="CZ3" s="334"/>
      <c r="DA3" s="336" t="s">
        <v>480</v>
      </c>
      <c r="DB3" s="337"/>
      <c r="DC3" s="337"/>
      <c r="DD3" s="337"/>
      <c r="DE3" s="338"/>
      <c r="DF3" s="314" t="s">
        <v>482</v>
      </c>
      <c r="DG3" s="315"/>
      <c r="DH3" s="315"/>
      <c r="DI3" s="315"/>
      <c r="DJ3" s="315"/>
      <c r="DK3" s="314" t="s">
        <v>487</v>
      </c>
      <c r="DL3" s="315"/>
      <c r="DM3" s="315"/>
      <c r="DN3" s="315"/>
      <c r="DO3" s="315"/>
      <c r="DP3" s="314" t="s">
        <v>491</v>
      </c>
      <c r="DQ3" s="315"/>
      <c r="DR3" s="315"/>
      <c r="DS3" s="315"/>
      <c r="DT3" s="315"/>
      <c r="DU3" s="314" t="s">
        <v>495</v>
      </c>
      <c r="DV3" s="315"/>
      <c r="DW3" s="315"/>
      <c r="DX3" s="315"/>
      <c r="DY3" s="315"/>
      <c r="DZ3" s="314" t="s">
        <v>506</v>
      </c>
      <c r="EA3" s="315"/>
      <c r="EB3" s="315"/>
      <c r="EC3" s="315"/>
      <c r="ED3" s="315"/>
      <c r="EE3" s="333" t="s">
        <v>513</v>
      </c>
      <c r="EF3" s="334"/>
      <c r="EG3" s="334"/>
      <c r="EH3" s="334"/>
      <c r="EI3" s="334"/>
      <c r="EJ3" s="314" t="s">
        <v>526</v>
      </c>
      <c r="EK3" s="315"/>
      <c r="EL3" s="315"/>
      <c r="EM3" s="315"/>
      <c r="EN3" s="315"/>
      <c r="EO3" s="314" t="s">
        <v>545</v>
      </c>
      <c r="EP3" s="315"/>
      <c r="EQ3" s="315"/>
      <c r="ER3" s="315"/>
      <c r="ES3" s="315"/>
      <c r="ET3" s="314" t="s">
        <v>550</v>
      </c>
      <c r="EU3" s="315"/>
      <c r="EV3" s="315"/>
      <c r="EW3" s="315"/>
      <c r="EX3" s="315"/>
      <c r="EY3" s="333" t="s">
        <v>560</v>
      </c>
      <c r="EZ3" s="334"/>
      <c r="FA3" s="334"/>
      <c r="FB3" s="334"/>
      <c r="FC3" s="334"/>
      <c r="FD3" s="333" t="s">
        <v>561</v>
      </c>
      <c r="FE3" s="334"/>
      <c r="FF3" s="334"/>
      <c r="FG3" s="334"/>
      <c r="FH3" s="334"/>
      <c r="FI3" s="321"/>
      <c r="FJ3" s="322"/>
      <c r="FK3" s="322"/>
      <c r="FL3" s="322"/>
      <c r="FM3" s="323"/>
      <c r="FN3" s="321"/>
      <c r="FO3" s="322"/>
      <c r="FP3" s="322"/>
      <c r="FQ3" s="322"/>
      <c r="FR3" s="323"/>
      <c r="FS3" s="321"/>
      <c r="FT3" s="322"/>
      <c r="FU3" s="322"/>
      <c r="FV3" s="322"/>
      <c r="FW3" s="323"/>
      <c r="FX3" s="321"/>
      <c r="FY3" s="322"/>
      <c r="FZ3" s="322"/>
      <c r="GA3" s="322"/>
      <c r="GB3" s="323"/>
    </row>
    <row r="4" spans="1:224" s="2" customFormat="1" ht="49.5" customHeight="1" x14ac:dyDescent="0.2">
      <c r="A4" s="340"/>
      <c r="B4" s="296"/>
      <c r="C4" s="342"/>
      <c r="D4" s="345"/>
      <c r="E4" s="342"/>
      <c r="F4" s="345"/>
      <c r="G4" s="342"/>
      <c r="H4" s="342"/>
      <c r="I4" s="342"/>
      <c r="J4" s="342"/>
      <c r="K4" s="342"/>
      <c r="L4" s="342"/>
      <c r="M4" s="342"/>
      <c r="N4" s="342"/>
      <c r="O4" s="18" t="s">
        <v>4</v>
      </c>
      <c r="P4" s="17" t="s">
        <v>14</v>
      </c>
      <c r="Q4" s="17" t="s">
        <v>9</v>
      </c>
      <c r="R4" s="17" t="s">
        <v>10</v>
      </c>
      <c r="S4" s="17" t="s">
        <v>11</v>
      </c>
      <c r="T4" s="18" t="s">
        <v>4</v>
      </c>
      <c r="U4" s="17" t="s">
        <v>14</v>
      </c>
      <c r="V4" s="17" t="s">
        <v>9</v>
      </c>
      <c r="W4" s="17" t="s">
        <v>10</v>
      </c>
      <c r="X4" s="17" t="s">
        <v>11</v>
      </c>
      <c r="Y4" s="18" t="s">
        <v>4</v>
      </c>
      <c r="Z4" s="17" t="s">
        <v>14</v>
      </c>
      <c r="AA4" s="17" t="s">
        <v>9</v>
      </c>
      <c r="AB4" s="17" t="s">
        <v>10</v>
      </c>
      <c r="AC4" s="17" t="s">
        <v>11</v>
      </c>
      <c r="AD4" s="18" t="s">
        <v>4</v>
      </c>
      <c r="AE4" s="17" t="s">
        <v>14</v>
      </c>
      <c r="AF4" s="17" t="s">
        <v>9</v>
      </c>
      <c r="AG4" s="17" t="s">
        <v>10</v>
      </c>
      <c r="AH4" s="17" t="s">
        <v>11</v>
      </c>
      <c r="AI4" s="18" t="s">
        <v>4</v>
      </c>
      <c r="AJ4" s="17" t="s">
        <v>14</v>
      </c>
      <c r="AK4" s="17" t="s">
        <v>9</v>
      </c>
      <c r="AL4" s="17" t="s">
        <v>10</v>
      </c>
      <c r="AM4" s="17" t="s">
        <v>11</v>
      </c>
      <c r="AN4" s="18" t="s">
        <v>4</v>
      </c>
      <c r="AO4" s="17" t="s">
        <v>14</v>
      </c>
      <c r="AP4" s="17" t="s">
        <v>9</v>
      </c>
      <c r="AQ4" s="17" t="s">
        <v>10</v>
      </c>
      <c r="AR4" s="17" t="s">
        <v>11</v>
      </c>
      <c r="AS4" s="18" t="s">
        <v>4</v>
      </c>
      <c r="AT4" s="17" t="s">
        <v>14</v>
      </c>
      <c r="AU4" s="17" t="s">
        <v>9</v>
      </c>
      <c r="AV4" s="17" t="s">
        <v>10</v>
      </c>
      <c r="AW4" s="17" t="s">
        <v>11</v>
      </c>
      <c r="AX4" s="18" t="s">
        <v>4</v>
      </c>
      <c r="AY4" s="17" t="s">
        <v>14</v>
      </c>
      <c r="AZ4" s="17" t="s">
        <v>9</v>
      </c>
      <c r="BA4" s="17" t="s">
        <v>10</v>
      </c>
      <c r="BB4" s="17" t="s">
        <v>11</v>
      </c>
      <c r="BC4" s="18" t="s">
        <v>4</v>
      </c>
      <c r="BD4" s="17" t="s">
        <v>14</v>
      </c>
      <c r="BE4" s="17" t="s">
        <v>9</v>
      </c>
      <c r="BF4" s="17" t="s">
        <v>10</v>
      </c>
      <c r="BG4" s="17" t="s">
        <v>11</v>
      </c>
      <c r="BH4" s="18" t="s">
        <v>4</v>
      </c>
      <c r="BI4" s="17" t="s">
        <v>14</v>
      </c>
      <c r="BJ4" s="17" t="s">
        <v>9</v>
      </c>
      <c r="BK4" s="17" t="s">
        <v>10</v>
      </c>
      <c r="BL4" s="17" t="s">
        <v>11</v>
      </c>
      <c r="BM4" s="18" t="s">
        <v>4</v>
      </c>
      <c r="BN4" s="17" t="s">
        <v>14</v>
      </c>
      <c r="BO4" s="17" t="s">
        <v>9</v>
      </c>
      <c r="BP4" s="17" t="s">
        <v>10</v>
      </c>
      <c r="BQ4" s="17" t="s">
        <v>11</v>
      </c>
      <c r="BR4" s="18" t="s">
        <v>4</v>
      </c>
      <c r="BS4" s="17" t="s">
        <v>14</v>
      </c>
      <c r="BT4" s="17" t="s">
        <v>9</v>
      </c>
      <c r="BU4" s="17" t="s">
        <v>10</v>
      </c>
      <c r="BV4" s="17" t="s">
        <v>11</v>
      </c>
      <c r="BW4" s="18" t="s">
        <v>4</v>
      </c>
      <c r="BX4" s="17" t="s">
        <v>14</v>
      </c>
      <c r="BY4" s="17" t="s">
        <v>9</v>
      </c>
      <c r="BZ4" s="17" t="s">
        <v>10</v>
      </c>
      <c r="CA4" s="17" t="s">
        <v>11</v>
      </c>
      <c r="CB4" s="18" t="s">
        <v>4</v>
      </c>
      <c r="CC4" s="17" t="s">
        <v>14</v>
      </c>
      <c r="CD4" s="17" t="s">
        <v>9</v>
      </c>
      <c r="CE4" s="17" t="s">
        <v>10</v>
      </c>
      <c r="CF4" s="17" t="s">
        <v>11</v>
      </c>
      <c r="CG4" s="18" t="s">
        <v>4</v>
      </c>
      <c r="CH4" s="17" t="s">
        <v>14</v>
      </c>
      <c r="CI4" s="17" t="s">
        <v>9</v>
      </c>
      <c r="CJ4" s="17" t="s">
        <v>10</v>
      </c>
      <c r="CK4" s="17" t="s">
        <v>11</v>
      </c>
      <c r="CL4" s="18" t="s">
        <v>4</v>
      </c>
      <c r="CM4" s="17" t="s">
        <v>14</v>
      </c>
      <c r="CN4" s="17" t="s">
        <v>9</v>
      </c>
      <c r="CO4" s="17" t="s">
        <v>10</v>
      </c>
      <c r="CP4" s="17" t="s">
        <v>11</v>
      </c>
      <c r="CQ4" s="18" t="s">
        <v>4</v>
      </c>
      <c r="CR4" s="17" t="s">
        <v>14</v>
      </c>
      <c r="CS4" s="17" t="s">
        <v>9</v>
      </c>
      <c r="CT4" s="17" t="s">
        <v>10</v>
      </c>
      <c r="CU4" s="17" t="s">
        <v>11</v>
      </c>
      <c r="CV4" s="18" t="s">
        <v>4</v>
      </c>
      <c r="CW4" s="17" t="s">
        <v>14</v>
      </c>
      <c r="CX4" s="17" t="s">
        <v>9</v>
      </c>
      <c r="CY4" s="17" t="s">
        <v>10</v>
      </c>
      <c r="CZ4" s="17" t="s">
        <v>11</v>
      </c>
      <c r="DA4" s="18" t="s">
        <v>4</v>
      </c>
      <c r="DB4" s="17" t="s">
        <v>14</v>
      </c>
      <c r="DC4" s="17" t="s">
        <v>9</v>
      </c>
      <c r="DD4" s="17" t="s">
        <v>10</v>
      </c>
      <c r="DE4" s="17" t="s">
        <v>11</v>
      </c>
      <c r="DF4" s="18" t="s">
        <v>4</v>
      </c>
      <c r="DG4" s="17" t="s">
        <v>14</v>
      </c>
      <c r="DH4" s="17" t="s">
        <v>9</v>
      </c>
      <c r="DI4" s="17" t="s">
        <v>10</v>
      </c>
      <c r="DJ4" s="19" t="s">
        <v>11</v>
      </c>
      <c r="DK4" s="18" t="s">
        <v>4</v>
      </c>
      <c r="DL4" s="17" t="s">
        <v>14</v>
      </c>
      <c r="DM4" s="17" t="s">
        <v>9</v>
      </c>
      <c r="DN4" s="17" t="s">
        <v>10</v>
      </c>
      <c r="DO4" s="19" t="s">
        <v>11</v>
      </c>
      <c r="DP4" s="18" t="s">
        <v>4</v>
      </c>
      <c r="DQ4" s="17" t="s">
        <v>14</v>
      </c>
      <c r="DR4" s="17" t="s">
        <v>9</v>
      </c>
      <c r="DS4" s="17" t="s">
        <v>10</v>
      </c>
      <c r="DT4" s="19" t="s">
        <v>11</v>
      </c>
      <c r="DU4" s="20" t="s">
        <v>4</v>
      </c>
      <c r="DV4" s="21" t="s">
        <v>14</v>
      </c>
      <c r="DW4" s="21" t="s">
        <v>9</v>
      </c>
      <c r="DX4" s="21" t="s">
        <v>10</v>
      </c>
      <c r="DY4" s="22" t="s">
        <v>11</v>
      </c>
      <c r="DZ4" s="20" t="s">
        <v>4</v>
      </c>
      <c r="EA4" s="21" t="s">
        <v>14</v>
      </c>
      <c r="EB4" s="21" t="s">
        <v>9</v>
      </c>
      <c r="EC4" s="21" t="s">
        <v>10</v>
      </c>
      <c r="ED4" s="22" t="s">
        <v>11</v>
      </c>
      <c r="EE4" s="20" t="s">
        <v>4</v>
      </c>
      <c r="EF4" s="21" t="s">
        <v>14</v>
      </c>
      <c r="EG4" s="21" t="s">
        <v>9</v>
      </c>
      <c r="EH4" s="21" t="s">
        <v>10</v>
      </c>
      <c r="EI4" s="22" t="s">
        <v>11</v>
      </c>
      <c r="EJ4" s="20" t="s">
        <v>4</v>
      </c>
      <c r="EK4" s="21" t="s">
        <v>14</v>
      </c>
      <c r="EL4" s="21" t="s">
        <v>9</v>
      </c>
      <c r="EM4" s="21" t="s">
        <v>10</v>
      </c>
      <c r="EN4" s="22" t="s">
        <v>11</v>
      </c>
      <c r="EO4" s="20" t="s">
        <v>4</v>
      </c>
      <c r="EP4" s="21" t="s">
        <v>14</v>
      </c>
      <c r="EQ4" s="21" t="s">
        <v>9</v>
      </c>
      <c r="ER4" s="21" t="s">
        <v>10</v>
      </c>
      <c r="ES4" s="22" t="s">
        <v>11</v>
      </c>
      <c r="ET4" s="20" t="s">
        <v>4</v>
      </c>
      <c r="EU4" s="21" t="s">
        <v>14</v>
      </c>
      <c r="EV4" s="21" t="s">
        <v>9</v>
      </c>
      <c r="EW4" s="21" t="s">
        <v>10</v>
      </c>
      <c r="EX4" s="22" t="s">
        <v>11</v>
      </c>
      <c r="EY4" s="20" t="s">
        <v>4</v>
      </c>
      <c r="EZ4" s="21" t="s">
        <v>14</v>
      </c>
      <c r="FA4" s="21" t="s">
        <v>9</v>
      </c>
      <c r="FB4" s="21" t="s">
        <v>10</v>
      </c>
      <c r="FC4" s="22" t="s">
        <v>11</v>
      </c>
      <c r="FD4" s="20" t="s">
        <v>4</v>
      </c>
      <c r="FE4" s="21" t="s">
        <v>14</v>
      </c>
      <c r="FF4" s="21" t="s">
        <v>9</v>
      </c>
      <c r="FG4" s="21" t="s">
        <v>10</v>
      </c>
      <c r="FH4" s="22" t="s">
        <v>11</v>
      </c>
      <c r="FI4" s="118" t="s">
        <v>4</v>
      </c>
      <c r="FJ4" s="119" t="s">
        <v>14</v>
      </c>
      <c r="FK4" s="119" t="s">
        <v>9</v>
      </c>
      <c r="FL4" s="119" t="s">
        <v>10</v>
      </c>
      <c r="FM4" s="120" t="s">
        <v>11</v>
      </c>
      <c r="FN4" s="118" t="s">
        <v>4</v>
      </c>
      <c r="FO4" s="119" t="s">
        <v>14</v>
      </c>
      <c r="FP4" s="119" t="s">
        <v>9</v>
      </c>
      <c r="FQ4" s="119" t="s">
        <v>10</v>
      </c>
      <c r="FR4" s="120" t="s">
        <v>11</v>
      </c>
      <c r="FS4" s="121" t="s">
        <v>4</v>
      </c>
      <c r="FT4" s="122" t="s">
        <v>14</v>
      </c>
      <c r="FU4" s="122" t="s">
        <v>9</v>
      </c>
      <c r="FV4" s="122" t="s">
        <v>10</v>
      </c>
      <c r="FW4" s="122" t="s">
        <v>11</v>
      </c>
      <c r="FX4" s="121" t="s">
        <v>4</v>
      </c>
      <c r="FY4" s="122" t="s">
        <v>14</v>
      </c>
      <c r="FZ4" s="122" t="s">
        <v>9</v>
      </c>
      <c r="GA4" s="122" t="s">
        <v>10</v>
      </c>
      <c r="GB4" s="119" t="s">
        <v>11</v>
      </c>
    </row>
    <row r="5" spans="1:224" s="30" customFormat="1" ht="12.75" customHeight="1" x14ac:dyDescent="0.2">
      <c r="B5" s="31" t="s">
        <v>12</v>
      </c>
      <c r="C5" s="51">
        <f>SUM('PRESENZE ALLENAMENTI'!H3:H3)</f>
        <v>34</v>
      </c>
      <c r="D5" s="52"/>
      <c r="E5" s="50">
        <f>G5*70</f>
        <v>0</v>
      </c>
      <c r="F5" s="52"/>
      <c r="G5" s="50">
        <f>COUNTIF(O5:FW5,"T")</f>
        <v>0</v>
      </c>
      <c r="H5" s="51"/>
      <c r="I5" s="51"/>
      <c r="J5" s="51"/>
      <c r="K5" s="52"/>
      <c r="L5" s="53"/>
      <c r="M5" s="53"/>
      <c r="N5" s="51"/>
      <c r="O5" s="46"/>
      <c r="P5" s="39"/>
      <c r="Q5" s="39"/>
      <c r="R5" s="39"/>
      <c r="S5" s="39"/>
      <c r="T5" s="46"/>
      <c r="U5" s="39"/>
      <c r="V5" s="39"/>
      <c r="W5" s="39"/>
      <c r="X5" s="39"/>
      <c r="Y5" s="46"/>
      <c r="Z5" s="39"/>
      <c r="AA5" s="39"/>
      <c r="AB5" s="39"/>
      <c r="AC5" s="39"/>
      <c r="AD5" s="46"/>
      <c r="AE5" s="39"/>
      <c r="AF5" s="39"/>
      <c r="AG5" s="39"/>
      <c r="AH5" s="39"/>
      <c r="AI5" s="46"/>
      <c r="AJ5" s="39"/>
      <c r="AK5" s="39"/>
      <c r="AL5" s="39"/>
      <c r="AM5" s="39"/>
      <c r="AN5" s="46"/>
      <c r="AO5" s="39"/>
      <c r="AP5" s="39"/>
      <c r="AQ5" s="39"/>
      <c r="AR5" s="39"/>
      <c r="AS5" s="46"/>
      <c r="AT5" s="39"/>
      <c r="AU5" s="39"/>
      <c r="AV5" s="39"/>
      <c r="AW5" s="39"/>
      <c r="AX5" s="46"/>
      <c r="AY5" s="39"/>
      <c r="AZ5" s="39"/>
      <c r="BA5" s="39"/>
      <c r="BB5" s="39"/>
      <c r="BC5" s="46"/>
      <c r="BD5" s="39"/>
      <c r="BE5" s="39"/>
      <c r="BF5" s="39"/>
      <c r="BG5" s="39"/>
      <c r="BH5" s="46"/>
      <c r="BI5" s="39"/>
      <c r="BJ5" s="39"/>
      <c r="BK5" s="39"/>
      <c r="BL5" s="39"/>
      <c r="BM5" s="46"/>
      <c r="BN5" s="39"/>
      <c r="BO5" s="39"/>
      <c r="BP5" s="39"/>
      <c r="BQ5" s="39"/>
      <c r="BR5" s="46"/>
      <c r="BS5" s="39"/>
      <c r="BT5" s="39"/>
      <c r="BU5" s="39"/>
      <c r="BV5" s="39"/>
      <c r="BW5" s="46"/>
      <c r="BX5" s="39"/>
      <c r="BY5" s="39"/>
      <c r="BZ5" s="39"/>
      <c r="CA5" s="39"/>
      <c r="CB5" s="46"/>
      <c r="CC5" s="39"/>
      <c r="CD5" s="39"/>
      <c r="CE5" s="39"/>
      <c r="CF5" s="39"/>
      <c r="CG5" s="46"/>
      <c r="CH5" s="39"/>
      <c r="CI5" s="39"/>
      <c r="CJ5" s="39"/>
      <c r="CK5" s="39"/>
      <c r="CL5" s="46"/>
      <c r="CM5" s="39"/>
      <c r="CN5" s="39"/>
      <c r="CO5" s="39"/>
      <c r="CP5" s="39"/>
      <c r="CQ5" s="46"/>
      <c r="CR5" s="39"/>
      <c r="CS5" s="39"/>
      <c r="CT5" s="39"/>
      <c r="CU5" s="39"/>
      <c r="CV5" s="46"/>
      <c r="CW5" s="39"/>
      <c r="CX5" s="39"/>
      <c r="CY5" s="39"/>
      <c r="CZ5" s="39"/>
      <c r="DA5" s="46"/>
      <c r="DB5" s="39"/>
      <c r="DC5" s="39"/>
      <c r="DD5" s="39"/>
      <c r="DE5" s="39"/>
      <c r="DF5" s="46"/>
      <c r="DG5" s="39"/>
      <c r="DH5" s="39"/>
      <c r="DI5" s="39"/>
      <c r="DJ5" s="39"/>
      <c r="DK5" s="46"/>
      <c r="DL5" s="39"/>
      <c r="DM5" s="39"/>
      <c r="DN5" s="39"/>
      <c r="DO5" s="39"/>
      <c r="DP5" s="46"/>
      <c r="DQ5" s="39"/>
      <c r="DR5" s="39"/>
      <c r="DS5" s="39"/>
      <c r="DT5" s="39"/>
      <c r="DU5" s="46"/>
      <c r="DV5" s="39"/>
      <c r="DW5" s="39"/>
      <c r="DX5" s="39"/>
      <c r="DY5" s="39"/>
      <c r="DZ5" s="46"/>
      <c r="EA5" s="39"/>
      <c r="EB5" s="39"/>
      <c r="EC5" s="39"/>
      <c r="ED5" s="39"/>
      <c r="EE5" s="46"/>
      <c r="EF5" s="39"/>
      <c r="EG5" s="39"/>
      <c r="EH5" s="39"/>
      <c r="EI5" s="39"/>
      <c r="EJ5" s="46"/>
      <c r="EK5" s="39"/>
      <c r="EL5" s="39"/>
      <c r="EM5" s="39"/>
      <c r="EN5" s="39"/>
      <c r="EO5" s="46"/>
      <c r="EP5" s="39"/>
      <c r="EQ5" s="39"/>
      <c r="ER5" s="39"/>
      <c r="ES5" s="39"/>
      <c r="ET5" s="46"/>
      <c r="EU5" s="39"/>
      <c r="EV5" s="39"/>
      <c r="EW5" s="39"/>
      <c r="EX5" s="39"/>
      <c r="EY5" s="46"/>
      <c r="EZ5" s="39"/>
      <c r="FA5" s="39"/>
      <c r="FB5" s="39"/>
      <c r="FC5" s="39"/>
      <c r="FD5" s="46"/>
      <c r="FE5" s="39"/>
      <c r="FF5" s="39"/>
      <c r="FG5" s="39"/>
      <c r="FH5" s="39"/>
      <c r="FI5" s="123"/>
      <c r="FJ5" s="124"/>
      <c r="FK5" s="124"/>
      <c r="FL5" s="124"/>
      <c r="FM5" s="124"/>
      <c r="FN5" s="123"/>
      <c r="FO5" s="124"/>
      <c r="FP5" s="124"/>
      <c r="FQ5" s="124"/>
      <c r="FR5" s="124"/>
      <c r="FS5" s="123"/>
      <c r="FT5" s="124"/>
      <c r="FU5" s="124"/>
      <c r="FV5" s="124"/>
      <c r="FW5" s="124"/>
      <c r="FX5" s="123"/>
      <c r="FY5" s="124"/>
      <c r="FZ5" s="124"/>
      <c r="GA5" s="124"/>
      <c r="GB5" s="124"/>
    </row>
    <row r="6" spans="1:224" s="45" customFormat="1" ht="13.5" x14ac:dyDescent="0.2">
      <c r="A6" s="3" t="s">
        <v>27</v>
      </c>
      <c r="B6" s="34" t="s">
        <v>20</v>
      </c>
      <c r="C6" s="54">
        <f>VLOOKUP(B6,'PRESENZE ALLENAMENTI'!$F$4:$H$39,3,0)</f>
        <v>25</v>
      </c>
      <c r="D6" s="55">
        <f>E6/C6</f>
        <v>29.52</v>
      </c>
      <c r="E6" s="55">
        <f>FJ6+P6+U6+Z6+AE6+AJ6+AO6+AT6+BD6+BI6+AY6+BS6+CH6+CM6+BX6+CC6+CR6+CW6+DB6+DG6+DL6+DV6+EA6+EP6+BN6+FE6+FT6+EU6+EZ6+DQ6+EF6+EK6+FY6+FO6</f>
        <v>738</v>
      </c>
      <c r="F6" s="55">
        <f>E6/(G6+H6)</f>
        <v>67.090909090909093</v>
      </c>
      <c r="G6" s="54">
        <f t="shared" ref="G6:G15" si="0">COUNTIF(T6:GB6,"T")</f>
        <v>10</v>
      </c>
      <c r="H6" s="54">
        <f t="shared" ref="H6:H15" si="1">COUNTIF(T6:GB6,"S")</f>
        <v>1</v>
      </c>
      <c r="I6" s="54">
        <f t="shared" ref="I6:I15" si="2">COUNTIF(T6:GB6,"P")</f>
        <v>8</v>
      </c>
      <c r="J6" s="54"/>
      <c r="K6" s="55">
        <f t="shared" ref="K6:K7" si="3">FM6+AC6+AH6+AM6+AR6+AW6+BG6+BL6+BB6+BV6+CK6+CP6+CA6+CF6+CU6+CZ6+DE6+DJ6+DO6+DY6+ED6+ES6+FH6+FW6+EX6+X6+S6+FC6+EI6+DT6+EN6+GB6+BQ6+FR6</f>
        <v>10</v>
      </c>
      <c r="L6" s="56">
        <f t="shared" ref="L6:L34" si="4">COUNTIF(O6:GB6,"A")</f>
        <v>0</v>
      </c>
      <c r="M6" s="56">
        <f t="shared" ref="M6:M15" si="5">COUNTIF(P6:GB6,"B")</f>
        <v>0</v>
      </c>
      <c r="N6" s="54">
        <f t="shared" ref="N6:N15" si="6">COUNTIF(O6:GB6,"e")</f>
        <v>0</v>
      </c>
      <c r="O6" s="46" t="s">
        <v>376</v>
      </c>
      <c r="P6" s="39">
        <v>20</v>
      </c>
      <c r="Q6" s="39"/>
      <c r="R6" s="39"/>
      <c r="S6" s="39"/>
      <c r="T6" s="46"/>
      <c r="U6" s="39"/>
      <c r="V6" s="39"/>
      <c r="W6" s="39"/>
      <c r="X6" s="39"/>
      <c r="Y6" s="46"/>
      <c r="Z6" s="39"/>
      <c r="AA6" s="39"/>
      <c r="AB6" s="39"/>
      <c r="AC6" s="39"/>
      <c r="AD6" s="46"/>
      <c r="AE6" s="39"/>
      <c r="AF6" s="39"/>
      <c r="AG6" s="39"/>
      <c r="AH6" s="39"/>
      <c r="AI6" s="46"/>
      <c r="AJ6" s="39"/>
      <c r="AK6" s="39"/>
      <c r="AL6" s="39"/>
      <c r="AM6" s="39"/>
      <c r="AN6" s="46"/>
      <c r="AO6" s="39"/>
      <c r="AP6" s="39"/>
      <c r="AQ6" s="39"/>
      <c r="AR6" s="39"/>
      <c r="AS6" s="46" t="s">
        <v>27</v>
      </c>
      <c r="AT6" s="39"/>
      <c r="AU6" s="39"/>
      <c r="AV6" s="39"/>
      <c r="AW6" s="39"/>
      <c r="AX6" s="46"/>
      <c r="AY6" s="39"/>
      <c r="AZ6" s="39"/>
      <c r="BA6" s="39"/>
      <c r="BB6" s="39"/>
      <c r="BC6" s="46"/>
      <c r="BD6" s="39"/>
      <c r="BE6" s="39"/>
      <c r="BF6" s="39"/>
      <c r="BG6" s="39"/>
      <c r="BH6" s="46"/>
      <c r="BI6" s="39"/>
      <c r="BJ6" s="39"/>
      <c r="BK6" s="39"/>
      <c r="BL6" s="39"/>
      <c r="BM6" s="46" t="s">
        <v>376</v>
      </c>
      <c r="BN6" s="39">
        <v>70</v>
      </c>
      <c r="BO6" s="39"/>
      <c r="BP6" s="39"/>
      <c r="BQ6" s="39"/>
      <c r="BR6" s="46" t="s">
        <v>376</v>
      </c>
      <c r="BS6" s="39">
        <v>70</v>
      </c>
      <c r="BT6" s="39"/>
      <c r="BU6" s="39"/>
      <c r="BV6" s="39">
        <v>1</v>
      </c>
      <c r="BW6" s="46" t="s">
        <v>376</v>
      </c>
      <c r="BX6" s="39">
        <v>53</v>
      </c>
      <c r="BY6" s="39"/>
      <c r="BZ6" s="39"/>
      <c r="CA6" s="39"/>
      <c r="CB6" s="46"/>
      <c r="CC6" s="39"/>
      <c r="CD6" s="39"/>
      <c r="CE6" s="39"/>
      <c r="CF6" s="39"/>
      <c r="CG6" s="46" t="s">
        <v>27</v>
      </c>
      <c r="CH6" s="39"/>
      <c r="CI6" s="39"/>
      <c r="CJ6" s="39"/>
      <c r="CK6" s="39"/>
      <c r="CL6" s="46"/>
      <c r="CM6" s="39"/>
      <c r="CN6" s="39"/>
      <c r="CO6" s="39"/>
      <c r="CP6" s="39"/>
      <c r="CQ6" s="46" t="s">
        <v>27</v>
      </c>
      <c r="CR6" s="39"/>
      <c r="CS6" s="39"/>
      <c r="CT6" s="39"/>
      <c r="CU6" s="39"/>
      <c r="CV6" s="46" t="s">
        <v>376</v>
      </c>
      <c r="CW6" s="39">
        <v>70</v>
      </c>
      <c r="CX6" s="39"/>
      <c r="CY6" s="39"/>
      <c r="CZ6" s="39"/>
      <c r="DA6" s="46" t="s">
        <v>376</v>
      </c>
      <c r="DB6" s="39">
        <v>75</v>
      </c>
      <c r="DC6" s="39"/>
      <c r="DD6" s="39"/>
      <c r="DE6" s="39">
        <v>3</v>
      </c>
      <c r="DF6" s="46" t="s">
        <v>384</v>
      </c>
      <c r="DG6" s="39">
        <v>5</v>
      </c>
      <c r="DH6" s="39"/>
      <c r="DI6" s="39"/>
      <c r="DJ6" s="39"/>
      <c r="DK6" s="46" t="s">
        <v>376</v>
      </c>
      <c r="DL6" s="39">
        <v>75</v>
      </c>
      <c r="DM6" s="39"/>
      <c r="DN6" s="39"/>
      <c r="DO6" s="39"/>
      <c r="DP6" s="46" t="s">
        <v>27</v>
      </c>
      <c r="DQ6" s="39"/>
      <c r="DR6" s="39"/>
      <c r="DS6" s="39"/>
      <c r="DT6" s="39"/>
      <c r="DU6" s="46" t="s">
        <v>376</v>
      </c>
      <c r="DV6" s="39">
        <v>75</v>
      </c>
      <c r="DW6" s="39"/>
      <c r="DX6" s="39"/>
      <c r="DY6" s="39"/>
      <c r="DZ6" s="46" t="s">
        <v>27</v>
      </c>
      <c r="EA6" s="39"/>
      <c r="EB6" s="39"/>
      <c r="EC6" s="39"/>
      <c r="ED6" s="39"/>
      <c r="EE6" s="46" t="s">
        <v>376</v>
      </c>
      <c r="EF6" s="39">
        <v>75</v>
      </c>
      <c r="EG6" s="39"/>
      <c r="EH6" s="39"/>
      <c r="EI6" s="39">
        <v>2</v>
      </c>
      <c r="EJ6" s="46" t="s">
        <v>376</v>
      </c>
      <c r="EK6" s="39">
        <v>75</v>
      </c>
      <c r="EL6" s="39"/>
      <c r="EM6" s="39"/>
      <c r="EN6" s="39">
        <v>1</v>
      </c>
      <c r="EO6" s="46" t="s">
        <v>27</v>
      </c>
      <c r="EP6" s="39"/>
      <c r="EQ6" s="39"/>
      <c r="ER6" s="39"/>
      <c r="ES6" s="39"/>
      <c r="ET6" s="46" t="s">
        <v>376</v>
      </c>
      <c r="EU6" s="39">
        <v>75</v>
      </c>
      <c r="EV6" s="39"/>
      <c r="EW6" s="39"/>
      <c r="EX6" s="39">
        <v>3</v>
      </c>
      <c r="EY6" s="46" t="s">
        <v>27</v>
      </c>
      <c r="EZ6" s="39"/>
      <c r="FA6" s="39"/>
      <c r="FB6" s="39"/>
      <c r="FC6" s="39"/>
      <c r="FD6" s="46" t="s">
        <v>27</v>
      </c>
      <c r="FE6" s="39"/>
      <c r="FF6" s="39"/>
      <c r="FG6" s="39"/>
      <c r="FH6" s="39"/>
      <c r="FI6" s="123"/>
      <c r="FJ6" s="124"/>
      <c r="FK6" s="124"/>
      <c r="FL6" s="124"/>
      <c r="FM6" s="124"/>
      <c r="FN6" s="123"/>
      <c r="FO6" s="124"/>
      <c r="FP6" s="124"/>
      <c r="FQ6" s="124"/>
      <c r="FR6" s="124"/>
      <c r="FS6" s="123"/>
      <c r="FT6" s="124"/>
      <c r="FU6" s="124"/>
      <c r="FV6" s="124"/>
      <c r="FW6" s="124"/>
      <c r="FX6" s="123"/>
      <c r="FY6" s="124"/>
      <c r="FZ6" s="124"/>
      <c r="GA6" s="124"/>
      <c r="GB6" s="124"/>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row>
    <row r="7" spans="1:224" s="45" customFormat="1" ht="13.5" x14ac:dyDescent="0.2">
      <c r="A7" s="179" t="s">
        <v>27</v>
      </c>
      <c r="B7" s="34" t="s">
        <v>346</v>
      </c>
      <c r="C7" s="54">
        <f>VLOOKUP(B7,'PRESENZE ALLENAMENTI'!$F$4:$H$39,3,0)</f>
        <v>19</v>
      </c>
      <c r="D7" s="55">
        <f>E7/C7</f>
        <v>47.736842105263158</v>
      </c>
      <c r="E7" s="55">
        <f t="shared" ref="E7:E34" si="7">FJ7+P7+U7+Z7+AE7+AJ7+AO7+AT7+BD7+BI7+AY7+BS7+CH7+CM7+BX7+CC7+CR7+CW7+DB7+DG7+DL7+DV7+EA7+EP7+BN7+FE7+FT7+EU7+EZ7+DQ7+EF7+EK7+FY7+FO7</f>
        <v>907</v>
      </c>
      <c r="F7" s="55">
        <f>E7/(G7+H7)</f>
        <v>64.785714285714292</v>
      </c>
      <c r="G7" s="54">
        <f t="shared" si="0"/>
        <v>12</v>
      </c>
      <c r="H7" s="54">
        <f t="shared" si="1"/>
        <v>2</v>
      </c>
      <c r="I7" s="54">
        <f t="shared" si="2"/>
        <v>10</v>
      </c>
      <c r="J7" s="54"/>
      <c r="K7" s="55">
        <f t="shared" si="3"/>
        <v>10</v>
      </c>
      <c r="L7" s="56">
        <f t="shared" si="4"/>
        <v>0</v>
      </c>
      <c r="M7" s="56">
        <f t="shared" si="5"/>
        <v>0</v>
      </c>
      <c r="N7" s="54">
        <f t="shared" si="6"/>
        <v>0</v>
      </c>
      <c r="O7" s="46" t="s">
        <v>376</v>
      </c>
      <c r="P7" s="39">
        <v>60</v>
      </c>
      <c r="Q7" s="39"/>
      <c r="R7" s="39"/>
      <c r="S7" s="39">
        <v>1</v>
      </c>
      <c r="T7" s="46" t="s">
        <v>376</v>
      </c>
      <c r="U7" s="39">
        <v>40</v>
      </c>
      <c r="V7" s="39"/>
      <c r="W7" s="39"/>
      <c r="X7" s="39"/>
      <c r="Y7" s="46" t="s">
        <v>376</v>
      </c>
      <c r="Z7" s="39">
        <v>75</v>
      </c>
      <c r="AA7" s="39"/>
      <c r="AB7" s="39"/>
      <c r="AC7" s="39">
        <v>1</v>
      </c>
      <c r="AD7" s="46" t="s">
        <v>27</v>
      </c>
      <c r="AE7" s="39"/>
      <c r="AF7" s="39"/>
      <c r="AG7" s="39"/>
      <c r="AH7" s="39"/>
      <c r="AI7" s="46" t="s">
        <v>376</v>
      </c>
      <c r="AJ7" s="39">
        <v>35</v>
      </c>
      <c r="AK7" s="39"/>
      <c r="AL7" s="39"/>
      <c r="AM7" s="39"/>
      <c r="AN7" s="46"/>
      <c r="AO7" s="39"/>
      <c r="AP7" s="39"/>
      <c r="AQ7" s="39"/>
      <c r="AR7" s="39"/>
      <c r="AS7" s="46" t="s">
        <v>27</v>
      </c>
      <c r="AT7" s="39"/>
      <c r="AU7" s="39"/>
      <c r="AV7" s="39"/>
      <c r="AW7" s="39"/>
      <c r="AX7" s="46" t="s">
        <v>27</v>
      </c>
      <c r="AY7" s="39"/>
      <c r="AZ7" s="39"/>
      <c r="BA7" s="39"/>
      <c r="BB7" s="39"/>
      <c r="BC7" s="46" t="s">
        <v>376</v>
      </c>
      <c r="BD7" s="39">
        <v>70</v>
      </c>
      <c r="BE7" s="39"/>
      <c r="BF7" s="39"/>
      <c r="BG7" s="39">
        <v>1</v>
      </c>
      <c r="BH7" s="46" t="s">
        <v>27</v>
      </c>
      <c r="BI7" s="39"/>
      <c r="BJ7" s="39"/>
      <c r="BK7" s="39"/>
      <c r="BL7" s="39"/>
      <c r="BM7" s="46" t="s">
        <v>27</v>
      </c>
      <c r="BN7" s="39"/>
      <c r="BO7" s="39"/>
      <c r="BP7" s="39"/>
      <c r="BQ7" s="39"/>
      <c r="BR7" s="46"/>
      <c r="BS7" s="39"/>
      <c r="BT7" s="39"/>
      <c r="BU7" s="39"/>
      <c r="BV7" s="39"/>
      <c r="BW7" s="46" t="s">
        <v>384</v>
      </c>
      <c r="BX7" s="39">
        <v>22</v>
      </c>
      <c r="BY7" s="39"/>
      <c r="BZ7" s="39"/>
      <c r="CA7" s="39"/>
      <c r="CB7" s="46" t="s">
        <v>376</v>
      </c>
      <c r="CC7" s="39">
        <v>75</v>
      </c>
      <c r="CD7" s="39"/>
      <c r="CE7" s="39"/>
      <c r="CF7" s="39">
        <v>2</v>
      </c>
      <c r="CG7" s="46" t="s">
        <v>27</v>
      </c>
      <c r="CH7" s="39"/>
      <c r="CI7" s="39"/>
      <c r="CJ7" s="39"/>
      <c r="CK7" s="39"/>
      <c r="CL7" s="46" t="s">
        <v>376</v>
      </c>
      <c r="CM7" s="39">
        <v>75</v>
      </c>
      <c r="CN7" s="39"/>
      <c r="CO7" s="39"/>
      <c r="CP7" s="39"/>
      <c r="CQ7" s="46"/>
      <c r="CR7" s="39"/>
      <c r="CS7" s="39"/>
      <c r="CT7" s="39"/>
      <c r="CU7" s="39"/>
      <c r="CV7" s="46" t="s">
        <v>384</v>
      </c>
      <c r="CW7" s="39">
        <v>10</v>
      </c>
      <c r="CX7" s="39"/>
      <c r="CY7" s="39"/>
      <c r="CZ7" s="39"/>
      <c r="DA7" s="46"/>
      <c r="DB7" s="39"/>
      <c r="DC7" s="39"/>
      <c r="DD7" s="39"/>
      <c r="DE7" s="39"/>
      <c r="DF7" s="46" t="s">
        <v>376</v>
      </c>
      <c r="DG7" s="39">
        <v>75</v>
      </c>
      <c r="DH7" s="39"/>
      <c r="DI7" s="39"/>
      <c r="DJ7" s="39"/>
      <c r="DK7" s="46" t="s">
        <v>27</v>
      </c>
      <c r="DL7" s="39"/>
      <c r="DM7" s="39"/>
      <c r="DN7" s="39"/>
      <c r="DO7" s="39"/>
      <c r="DP7" s="46" t="s">
        <v>376</v>
      </c>
      <c r="DQ7" s="39">
        <v>70</v>
      </c>
      <c r="DR7" s="39"/>
      <c r="DS7" s="39"/>
      <c r="DT7" s="39">
        <v>2</v>
      </c>
      <c r="DU7" s="46"/>
      <c r="DV7" s="39"/>
      <c r="DW7" s="39"/>
      <c r="DX7" s="39"/>
      <c r="DY7" s="39"/>
      <c r="DZ7" s="46" t="s">
        <v>376</v>
      </c>
      <c r="EA7" s="39">
        <v>75</v>
      </c>
      <c r="EB7" s="39"/>
      <c r="EC7" s="39"/>
      <c r="ED7" s="39">
        <v>1</v>
      </c>
      <c r="EE7" s="46" t="s">
        <v>27</v>
      </c>
      <c r="EF7" s="39"/>
      <c r="EG7" s="39"/>
      <c r="EH7" s="39"/>
      <c r="EI7" s="39"/>
      <c r="EJ7" s="46" t="s">
        <v>27</v>
      </c>
      <c r="EK7" s="39"/>
      <c r="EL7" s="39"/>
      <c r="EM7" s="39"/>
      <c r="EN7" s="39"/>
      <c r="EO7" s="46" t="s">
        <v>376</v>
      </c>
      <c r="EP7" s="39">
        <v>75</v>
      </c>
      <c r="EQ7" s="39"/>
      <c r="ER7" s="39"/>
      <c r="ES7" s="39"/>
      <c r="ET7" s="46" t="s">
        <v>27</v>
      </c>
      <c r="EU7" s="39"/>
      <c r="EV7" s="39"/>
      <c r="EW7" s="39"/>
      <c r="EX7" s="39"/>
      <c r="EY7" s="46" t="s">
        <v>376</v>
      </c>
      <c r="EZ7" s="39">
        <v>75</v>
      </c>
      <c r="FA7" s="39"/>
      <c r="FB7" s="39"/>
      <c r="FC7" s="39"/>
      <c r="FD7" s="46" t="s">
        <v>376</v>
      </c>
      <c r="FE7" s="39">
        <v>75</v>
      </c>
      <c r="FF7" s="39"/>
      <c r="FG7" s="39"/>
      <c r="FH7" s="39">
        <v>2</v>
      </c>
      <c r="FI7" s="123"/>
      <c r="FJ7" s="124"/>
      <c r="FK7" s="124"/>
      <c r="FL7" s="124"/>
      <c r="FM7" s="124"/>
      <c r="FN7" s="123"/>
      <c r="FO7" s="124"/>
      <c r="FP7" s="124"/>
      <c r="FQ7" s="124"/>
      <c r="FR7" s="124"/>
      <c r="FS7" s="123"/>
      <c r="FT7" s="124"/>
      <c r="FU7" s="124"/>
      <c r="FV7" s="124"/>
      <c r="FW7" s="124"/>
      <c r="FX7" s="123"/>
      <c r="FY7" s="124"/>
      <c r="FZ7" s="124"/>
      <c r="GA7" s="124"/>
      <c r="GB7" s="124"/>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row>
    <row r="8" spans="1:224" s="45" customFormat="1" ht="13.5" x14ac:dyDescent="0.2">
      <c r="A8" s="3" t="s">
        <v>27</v>
      </c>
      <c r="B8" s="34" t="s">
        <v>172</v>
      </c>
      <c r="C8" s="54">
        <f>VLOOKUP(B8,'PRESENZE ALLENAMENTI'!$F$4:$H$39,3,0)</f>
        <v>22</v>
      </c>
      <c r="D8" s="55">
        <f>E8/C8</f>
        <v>26.227272727272727</v>
      </c>
      <c r="E8" s="55">
        <f t="shared" si="7"/>
        <v>577</v>
      </c>
      <c r="F8" s="55">
        <f>E8/(G8+H8)</f>
        <v>64.111111111111114</v>
      </c>
      <c r="G8" s="54">
        <f t="shared" si="0"/>
        <v>8</v>
      </c>
      <c r="H8" s="54">
        <f t="shared" si="1"/>
        <v>1</v>
      </c>
      <c r="I8" s="54">
        <f t="shared" si="2"/>
        <v>9</v>
      </c>
      <c r="J8" s="54"/>
      <c r="K8" s="55">
        <f>FM8+AC8+AH8+AM8+AR8+AW8+BG8+BL8+BB8+BV8+CK8+CP8+CA8+CF8+CU8+CZ8+DE8+DJ8+DO8+DY8+ED8+ES8+FH8+FW8+EX8+X8+S8+FC8+EI8+DT8+EN8+GB8+BQ8+FR8</f>
        <v>4</v>
      </c>
      <c r="L8" s="56">
        <f t="shared" si="4"/>
        <v>0</v>
      </c>
      <c r="M8" s="56">
        <f t="shared" si="5"/>
        <v>0</v>
      </c>
      <c r="N8" s="54">
        <f t="shared" si="6"/>
        <v>0</v>
      </c>
      <c r="O8" s="46"/>
      <c r="P8" s="39"/>
      <c r="Q8" s="39"/>
      <c r="R8" s="39"/>
      <c r="S8" s="39"/>
      <c r="T8" s="46" t="s">
        <v>376</v>
      </c>
      <c r="U8" s="39">
        <v>40</v>
      </c>
      <c r="V8" s="39"/>
      <c r="W8" s="39"/>
      <c r="X8" s="39"/>
      <c r="Y8" s="46" t="s">
        <v>27</v>
      </c>
      <c r="Z8" s="39"/>
      <c r="AA8" s="39"/>
      <c r="AB8" s="39"/>
      <c r="AC8" s="39"/>
      <c r="AD8" s="46" t="s">
        <v>376</v>
      </c>
      <c r="AE8" s="39">
        <v>72</v>
      </c>
      <c r="AF8" s="39"/>
      <c r="AG8" s="39"/>
      <c r="AH8" s="39"/>
      <c r="AI8" s="46" t="s">
        <v>384</v>
      </c>
      <c r="AJ8" s="39">
        <v>35</v>
      </c>
      <c r="AK8" s="39"/>
      <c r="AL8" s="39"/>
      <c r="AM8" s="39"/>
      <c r="AN8" s="46" t="s">
        <v>376</v>
      </c>
      <c r="AO8" s="39">
        <v>70</v>
      </c>
      <c r="AP8" s="39"/>
      <c r="AQ8" s="39"/>
      <c r="AR8" s="39">
        <v>1</v>
      </c>
      <c r="AS8" s="46" t="s">
        <v>376</v>
      </c>
      <c r="AT8" s="39">
        <v>70</v>
      </c>
      <c r="AU8" s="39"/>
      <c r="AV8" s="39"/>
      <c r="AW8" s="39">
        <v>1</v>
      </c>
      <c r="AX8" s="46" t="s">
        <v>376</v>
      </c>
      <c r="AY8" s="39">
        <v>70</v>
      </c>
      <c r="AZ8" s="39"/>
      <c r="BA8" s="39"/>
      <c r="BB8" s="39"/>
      <c r="BC8" s="46" t="s">
        <v>27</v>
      </c>
      <c r="BD8" s="39"/>
      <c r="BE8" s="39"/>
      <c r="BF8" s="39"/>
      <c r="BG8" s="39"/>
      <c r="BH8" s="46" t="s">
        <v>376</v>
      </c>
      <c r="BI8" s="39">
        <v>70</v>
      </c>
      <c r="BJ8" s="39"/>
      <c r="BK8" s="39"/>
      <c r="BL8" s="39">
        <v>1</v>
      </c>
      <c r="BM8" s="46"/>
      <c r="BN8" s="39"/>
      <c r="BO8" s="39"/>
      <c r="BP8" s="39"/>
      <c r="BQ8" s="39"/>
      <c r="BR8" s="46" t="s">
        <v>27</v>
      </c>
      <c r="BS8" s="39"/>
      <c r="BT8" s="39"/>
      <c r="BU8" s="39"/>
      <c r="BV8" s="39"/>
      <c r="BW8" s="46"/>
      <c r="BX8" s="39"/>
      <c r="BY8" s="39"/>
      <c r="BZ8" s="39"/>
      <c r="CA8" s="39"/>
      <c r="CB8" s="46" t="s">
        <v>27</v>
      </c>
      <c r="CC8" s="39"/>
      <c r="CD8" s="39"/>
      <c r="CE8" s="39"/>
      <c r="CF8" s="39"/>
      <c r="CG8" s="46" t="s">
        <v>376</v>
      </c>
      <c r="CH8" s="39">
        <v>75</v>
      </c>
      <c r="CI8" s="39"/>
      <c r="CJ8" s="39"/>
      <c r="CK8" s="39">
        <v>1</v>
      </c>
      <c r="CL8" s="46" t="s">
        <v>27</v>
      </c>
      <c r="CM8" s="39"/>
      <c r="CN8" s="39"/>
      <c r="CO8" s="39"/>
      <c r="CP8" s="39"/>
      <c r="CQ8" s="46" t="s">
        <v>376</v>
      </c>
      <c r="CR8" s="39">
        <v>75</v>
      </c>
      <c r="CS8" s="39"/>
      <c r="CT8" s="39"/>
      <c r="CU8" s="39"/>
      <c r="CV8" s="46" t="s">
        <v>27</v>
      </c>
      <c r="CW8" s="39"/>
      <c r="CX8" s="39"/>
      <c r="CY8" s="39"/>
      <c r="CZ8" s="39"/>
      <c r="DA8" s="46" t="s">
        <v>27</v>
      </c>
      <c r="DB8" s="39"/>
      <c r="DC8" s="39"/>
      <c r="DD8" s="39"/>
      <c r="DE8" s="39"/>
      <c r="DF8" s="46" t="s">
        <v>27</v>
      </c>
      <c r="DG8" s="39"/>
      <c r="DH8" s="39"/>
      <c r="DI8" s="39"/>
      <c r="DJ8" s="39"/>
      <c r="DK8" s="46" t="s">
        <v>27</v>
      </c>
      <c r="DL8" s="39"/>
      <c r="DM8" s="39"/>
      <c r="DN8" s="39"/>
      <c r="DO8" s="39"/>
      <c r="DP8" s="46"/>
      <c r="DQ8" s="39"/>
      <c r="DR8" s="39"/>
      <c r="DS8" s="39"/>
      <c r="DT8" s="39"/>
      <c r="DU8" s="46"/>
      <c r="DV8" s="39"/>
      <c r="DW8" s="39"/>
      <c r="DX8" s="39"/>
      <c r="DY8" s="39"/>
      <c r="DZ8" s="46"/>
      <c r="EA8" s="39"/>
      <c r="EB8" s="39"/>
      <c r="EC8" s="39"/>
      <c r="ED8" s="39"/>
      <c r="EE8" s="46"/>
      <c r="EF8" s="39"/>
      <c r="EG8" s="39"/>
      <c r="EH8" s="39"/>
      <c r="EI8" s="39"/>
      <c r="EJ8" s="46"/>
      <c r="EK8" s="39"/>
      <c r="EL8" s="39"/>
      <c r="EM8" s="39"/>
      <c r="EN8" s="39"/>
      <c r="EO8" s="46"/>
      <c r="EP8" s="39"/>
      <c r="EQ8" s="39"/>
      <c r="ER8" s="39"/>
      <c r="ES8" s="39"/>
      <c r="ET8" s="46"/>
      <c r="EU8" s="39"/>
      <c r="EV8" s="39"/>
      <c r="EW8" s="39"/>
      <c r="EX8" s="39"/>
      <c r="EY8" s="46"/>
      <c r="EZ8" s="39"/>
      <c r="FA8" s="39"/>
      <c r="FB8" s="39"/>
      <c r="FC8" s="39"/>
      <c r="FD8" s="46"/>
      <c r="FE8" s="39"/>
      <c r="FF8" s="39"/>
      <c r="FG8" s="39"/>
      <c r="FH8" s="39"/>
      <c r="FI8" s="123"/>
      <c r="FJ8" s="124"/>
      <c r="FK8" s="124"/>
      <c r="FL8" s="124"/>
      <c r="FM8" s="124"/>
      <c r="FN8" s="123"/>
      <c r="FO8" s="124"/>
      <c r="FP8" s="124"/>
      <c r="FQ8" s="124"/>
      <c r="FR8" s="124"/>
      <c r="FS8" s="123"/>
      <c r="FT8" s="124"/>
      <c r="FU8" s="124"/>
      <c r="FV8" s="124"/>
      <c r="FW8" s="124"/>
      <c r="FX8" s="123"/>
      <c r="FY8" s="124"/>
      <c r="FZ8" s="124"/>
      <c r="GA8" s="124"/>
      <c r="GB8" s="124"/>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row>
    <row r="9" spans="1:224" s="45" customFormat="1" ht="13.5" x14ac:dyDescent="0.2">
      <c r="A9" s="26" t="s">
        <v>26</v>
      </c>
      <c r="B9" s="34" t="s">
        <v>19</v>
      </c>
      <c r="C9" s="54">
        <f>VLOOKUP(B9,'PRESENZE ALLENAMENTI'!$F$4:$H$39,3,0)</f>
        <v>10</v>
      </c>
      <c r="D9" s="55">
        <f t="shared" ref="D9:D34" si="8">E9/C9</f>
        <v>2.2999999999999998</v>
      </c>
      <c r="E9" s="55">
        <f t="shared" si="7"/>
        <v>23</v>
      </c>
      <c r="F9" s="55">
        <f t="shared" ref="F9:F34" si="9">E9/(G9+H9)</f>
        <v>23</v>
      </c>
      <c r="G9" s="54">
        <f t="shared" si="0"/>
        <v>0</v>
      </c>
      <c r="H9" s="54">
        <f t="shared" si="1"/>
        <v>1</v>
      </c>
      <c r="I9" s="54">
        <f t="shared" si="2"/>
        <v>1</v>
      </c>
      <c r="J9" s="54"/>
      <c r="K9" s="55">
        <f t="shared" ref="K9:K13" si="10">FM9+AC9+AH9+AM9+AR9+AW9+BG9+BL9+BB9+BV9+CK9+CP9+CA9+CF9+CU9+CZ9+DE9+DJ9+DO9+DY9+ED9+ES9+FH9+FW9+EX9+X9+S9+FC9+EI9+DT9+EN9+GB9+BQ9+FR9</f>
        <v>0</v>
      </c>
      <c r="L9" s="56">
        <f t="shared" si="4"/>
        <v>0</v>
      </c>
      <c r="M9" s="56">
        <f t="shared" si="5"/>
        <v>0</v>
      </c>
      <c r="N9" s="54">
        <f t="shared" si="6"/>
        <v>0</v>
      </c>
      <c r="O9" s="46" t="s">
        <v>376</v>
      </c>
      <c r="P9" s="39">
        <v>5</v>
      </c>
      <c r="Q9" s="39"/>
      <c r="R9" s="39"/>
      <c r="S9" s="39"/>
      <c r="T9" s="46"/>
      <c r="U9" s="39"/>
      <c r="V9" s="39"/>
      <c r="W9" s="39"/>
      <c r="X9" s="39"/>
      <c r="Y9" s="46"/>
      <c r="Z9" s="39"/>
      <c r="AA9" s="39"/>
      <c r="AB9" s="39"/>
      <c r="AC9" s="39"/>
      <c r="AD9" s="46"/>
      <c r="AE9" s="39"/>
      <c r="AF9" s="39"/>
      <c r="AG9" s="39"/>
      <c r="AH9" s="39"/>
      <c r="AI9" s="46"/>
      <c r="AJ9" s="39"/>
      <c r="AK9" s="39"/>
      <c r="AL9" s="39"/>
      <c r="AM9" s="39"/>
      <c r="AN9" s="46"/>
      <c r="AO9" s="39"/>
      <c r="AP9" s="39"/>
      <c r="AQ9" s="39"/>
      <c r="AR9" s="39"/>
      <c r="AS9" s="46"/>
      <c r="AT9" s="39"/>
      <c r="AU9" s="39"/>
      <c r="AV9" s="39"/>
      <c r="AW9" s="39"/>
      <c r="AX9" s="46"/>
      <c r="AY9" s="39"/>
      <c r="AZ9" s="39"/>
      <c r="BA9" s="39"/>
      <c r="BB9" s="39"/>
      <c r="BC9" s="46" t="s">
        <v>27</v>
      </c>
      <c r="BD9" s="39"/>
      <c r="BE9" s="39"/>
      <c r="BF9" s="39"/>
      <c r="BG9" s="39"/>
      <c r="BH9" s="46" t="s">
        <v>384</v>
      </c>
      <c r="BI9" s="39">
        <v>18</v>
      </c>
      <c r="BJ9" s="39"/>
      <c r="BK9" s="39"/>
      <c r="BL9" s="39"/>
      <c r="BM9" s="46"/>
      <c r="BN9" s="39"/>
      <c r="BO9" s="39"/>
      <c r="BP9" s="39"/>
      <c r="BQ9" s="39"/>
      <c r="BR9" s="46"/>
      <c r="BS9" s="39"/>
      <c r="BT9" s="39"/>
      <c r="BU9" s="39"/>
      <c r="BV9" s="39"/>
      <c r="BW9" s="46"/>
      <c r="BX9" s="39"/>
      <c r="BY9" s="39"/>
      <c r="BZ9" s="39"/>
      <c r="CA9" s="39"/>
      <c r="CB9" s="46"/>
      <c r="CC9" s="39"/>
      <c r="CD9" s="39"/>
      <c r="CE9" s="39"/>
      <c r="CF9" s="39"/>
      <c r="CG9" s="46"/>
      <c r="CH9" s="39"/>
      <c r="CI9" s="39"/>
      <c r="CJ9" s="39"/>
      <c r="CK9" s="39"/>
      <c r="CL9" s="46"/>
      <c r="CM9" s="39"/>
      <c r="CN9" s="39"/>
      <c r="CO9" s="39"/>
      <c r="CP9" s="39"/>
      <c r="CQ9" s="46"/>
      <c r="CR9" s="39"/>
      <c r="CS9" s="39"/>
      <c r="CT9" s="39"/>
      <c r="CU9" s="39"/>
      <c r="CV9" s="46"/>
      <c r="CW9" s="39"/>
      <c r="CX9" s="39"/>
      <c r="CY9" s="39"/>
      <c r="CZ9" s="39"/>
      <c r="DA9" s="46"/>
      <c r="DB9" s="39"/>
      <c r="DC9" s="39"/>
      <c r="DD9" s="39"/>
      <c r="DE9" s="39"/>
      <c r="DF9" s="46"/>
      <c r="DG9" s="39"/>
      <c r="DH9" s="39"/>
      <c r="DI9" s="39"/>
      <c r="DJ9" s="39"/>
      <c r="DK9" s="46"/>
      <c r="DL9" s="39"/>
      <c r="DM9" s="39"/>
      <c r="DN9" s="39"/>
      <c r="DO9" s="39"/>
      <c r="DP9" s="46"/>
      <c r="DQ9" s="39"/>
      <c r="DR9" s="39"/>
      <c r="DS9" s="39"/>
      <c r="DT9" s="39"/>
      <c r="DU9" s="46"/>
      <c r="DV9" s="39"/>
      <c r="DW9" s="39"/>
      <c r="DX9" s="39"/>
      <c r="DY9" s="39"/>
      <c r="DZ9" s="46"/>
      <c r="EA9" s="39"/>
      <c r="EB9" s="39"/>
      <c r="EC9" s="39"/>
      <c r="ED9" s="39"/>
      <c r="EE9" s="46"/>
      <c r="EF9" s="39"/>
      <c r="EG9" s="39"/>
      <c r="EH9" s="39"/>
      <c r="EI9" s="39"/>
      <c r="EJ9" s="46"/>
      <c r="EK9" s="39"/>
      <c r="EL9" s="39"/>
      <c r="EM9" s="39"/>
      <c r="EN9" s="39"/>
      <c r="EO9" s="46"/>
      <c r="EP9" s="39"/>
      <c r="EQ9" s="39"/>
      <c r="ER9" s="39"/>
      <c r="ES9" s="39"/>
      <c r="ET9" s="46"/>
      <c r="EU9" s="39"/>
      <c r="EV9" s="39"/>
      <c r="EW9" s="39"/>
      <c r="EX9" s="39"/>
      <c r="EY9" s="46"/>
      <c r="EZ9" s="39"/>
      <c r="FA9" s="39"/>
      <c r="FB9" s="39"/>
      <c r="FC9" s="39"/>
      <c r="FD9" s="46"/>
      <c r="FE9" s="39"/>
      <c r="FF9" s="39"/>
      <c r="FG9" s="39"/>
      <c r="FH9" s="39"/>
      <c r="FI9" s="123"/>
      <c r="FJ9" s="124"/>
      <c r="FK9" s="124"/>
      <c r="FL9" s="124"/>
      <c r="FM9" s="124"/>
      <c r="FN9" s="123"/>
      <c r="FO9" s="124"/>
      <c r="FP9" s="124"/>
      <c r="FQ9" s="124"/>
      <c r="FR9" s="124"/>
      <c r="FS9" s="123"/>
      <c r="FT9" s="124"/>
      <c r="FU9" s="124"/>
      <c r="FV9" s="124"/>
      <c r="FW9" s="124"/>
      <c r="FX9" s="123"/>
      <c r="FY9" s="124"/>
      <c r="FZ9" s="124"/>
      <c r="GA9" s="124"/>
      <c r="GB9" s="124"/>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row>
    <row r="10" spans="1:224" ht="13.5" x14ac:dyDescent="0.2">
      <c r="A10" s="26" t="s">
        <v>26</v>
      </c>
      <c r="B10" s="34" t="s">
        <v>119</v>
      </c>
      <c r="C10" s="54">
        <f>VLOOKUP(B10,'PRESENZE ALLENAMENTI'!$F$4:$H$39,3,0)</f>
        <v>26</v>
      </c>
      <c r="D10" s="55">
        <f t="shared" si="8"/>
        <v>35.346153846153847</v>
      </c>
      <c r="E10" s="55">
        <f t="shared" si="7"/>
        <v>919</v>
      </c>
      <c r="F10" s="55">
        <f t="shared" si="9"/>
        <v>57.4375</v>
      </c>
      <c r="G10" s="54">
        <f t="shared" si="0"/>
        <v>14</v>
      </c>
      <c r="H10" s="54">
        <f t="shared" si="1"/>
        <v>2</v>
      </c>
      <c r="I10" s="54">
        <f t="shared" si="2"/>
        <v>1</v>
      </c>
      <c r="J10" s="54"/>
      <c r="K10" s="55">
        <f t="shared" si="10"/>
        <v>1</v>
      </c>
      <c r="L10" s="56">
        <f t="shared" si="4"/>
        <v>3</v>
      </c>
      <c r="M10" s="56">
        <f t="shared" si="5"/>
        <v>0</v>
      </c>
      <c r="N10" s="54">
        <f t="shared" si="6"/>
        <v>0</v>
      </c>
      <c r="O10" s="46"/>
      <c r="P10" s="39"/>
      <c r="Q10" s="39"/>
      <c r="R10" s="39"/>
      <c r="S10" s="39"/>
      <c r="T10" s="46" t="s">
        <v>376</v>
      </c>
      <c r="U10" s="39">
        <v>40</v>
      </c>
      <c r="V10" s="39"/>
      <c r="W10" s="39"/>
      <c r="X10" s="39"/>
      <c r="Y10" s="46" t="s">
        <v>376</v>
      </c>
      <c r="Z10" s="39">
        <v>63</v>
      </c>
      <c r="AA10" s="39"/>
      <c r="AB10" s="39"/>
      <c r="AC10" s="39"/>
      <c r="AD10" s="46"/>
      <c r="AE10" s="39"/>
      <c r="AF10" s="39"/>
      <c r="AG10" s="39"/>
      <c r="AH10" s="39"/>
      <c r="AI10" s="46"/>
      <c r="AJ10" s="39"/>
      <c r="AK10" s="39"/>
      <c r="AL10" s="39"/>
      <c r="AM10" s="39"/>
      <c r="AN10" s="46"/>
      <c r="AO10" s="39"/>
      <c r="AP10" s="39"/>
      <c r="AQ10" s="39"/>
      <c r="AR10" s="39"/>
      <c r="AS10" s="46"/>
      <c r="AT10" s="39"/>
      <c r="AU10" s="39"/>
      <c r="AV10" s="39"/>
      <c r="AW10" s="39"/>
      <c r="AX10" s="46"/>
      <c r="AY10" s="39"/>
      <c r="AZ10" s="39"/>
      <c r="BA10" s="39"/>
      <c r="BB10" s="39"/>
      <c r="BC10" s="46"/>
      <c r="BD10" s="39"/>
      <c r="BE10" s="39"/>
      <c r="BF10" s="39"/>
      <c r="BG10" s="39"/>
      <c r="BH10" s="46"/>
      <c r="BI10" s="39"/>
      <c r="BJ10" s="39"/>
      <c r="BK10" s="39"/>
      <c r="BL10" s="39"/>
      <c r="BM10" s="46"/>
      <c r="BN10" s="39"/>
      <c r="BO10" s="39"/>
      <c r="BP10" s="39"/>
      <c r="BQ10" s="39"/>
      <c r="BR10" s="46"/>
      <c r="BS10" s="39"/>
      <c r="BT10" s="39"/>
      <c r="BU10" s="39"/>
      <c r="BV10" s="39"/>
      <c r="BW10" s="46" t="s">
        <v>376</v>
      </c>
      <c r="BX10" s="39">
        <v>75</v>
      </c>
      <c r="BY10" s="39"/>
      <c r="BZ10" s="39"/>
      <c r="CA10" s="39"/>
      <c r="CB10" s="46" t="s">
        <v>376</v>
      </c>
      <c r="CC10" s="39">
        <v>46</v>
      </c>
      <c r="CD10" s="39"/>
      <c r="CE10" s="39"/>
      <c r="CF10" s="39"/>
      <c r="CG10" s="46" t="s">
        <v>384</v>
      </c>
      <c r="CH10" s="39">
        <v>10</v>
      </c>
      <c r="CI10" s="39"/>
      <c r="CJ10" s="39"/>
      <c r="CK10" s="39"/>
      <c r="CL10" s="46" t="s">
        <v>376</v>
      </c>
      <c r="CM10" s="39">
        <v>75</v>
      </c>
      <c r="CN10" s="39"/>
      <c r="CO10" s="39"/>
      <c r="CP10" s="39"/>
      <c r="CQ10" s="46" t="s">
        <v>376</v>
      </c>
      <c r="CR10" s="39">
        <v>45</v>
      </c>
      <c r="CS10" s="39"/>
      <c r="CT10" s="39"/>
      <c r="CU10" s="39"/>
      <c r="CV10" s="46"/>
      <c r="CW10" s="39"/>
      <c r="CX10" s="39"/>
      <c r="CY10" s="39"/>
      <c r="CZ10" s="39"/>
      <c r="DA10" s="46" t="s">
        <v>376</v>
      </c>
      <c r="DB10" s="39">
        <v>15</v>
      </c>
      <c r="DC10" s="39"/>
      <c r="DD10" s="39"/>
      <c r="DE10" s="39"/>
      <c r="DF10" s="46"/>
      <c r="DG10" s="39"/>
      <c r="DH10" s="39"/>
      <c r="DI10" s="39"/>
      <c r="DJ10" s="39"/>
      <c r="DK10" s="46" t="s">
        <v>376</v>
      </c>
      <c r="DL10" s="39">
        <v>75</v>
      </c>
      <c r="DM10" s="39"/>
      <c r="DN10" s="39" t="s">
        <v>23</v>
      </c>
      <c r="DO10" s="39"/>
      <c r="DP10" s="46" t="s">
        <v>384</v>
      </c>
      <c r="DQ10" s="39">
        <v>35</v>
      </c>
      <c r="DR10" s="39"/>
      <c r="DS10" s="39"/>
      <c r="DT10" s="39"/>
      <c r="DU10" s="46" t="s">
        <v>376</v>
      </c>
      <c r="DV10" s="39">
        <v>75</v>
      </c>
      <c r="DW10" s="39" t="s">
        <v>23</v>
      </c>
      <c r="DX10" s="39"/>
      <c r="DY10" s="39">
        <v>1</v>
      </c>
      <c r="DZ10" s="46" t="s">
        <v>27</v>
      </c>
      <c r="EA10" s="39"/>
      <c r="EB10" s="39"/>
      <c r="EC10" s="39"/>
      <c r="ED10" s="39"/>
      <c r="EE10" s="46" t="s">
        <v>376</v>
      </c>
      <c r="EF10" s="39">
        <v>65</v>
      </c>
      <c r="EG10" s="39" t="s">
        <v>23</v>
      </c>
      <c r="EH10" s="39"/>
      <c r="EI10" s="39"/>
      <c r="EJ10" s="46" t="s">
        <v>376</v>
      </c>
      <c r="EK10" s="39">
        <v>75</v>
      </c>
      <c r="EL10" s="39"/>
      <c r="EM10" s="39"/>
      <c r="EN10" s="39"/>
      <c r="EO10" s="46" t="s">
        <v>376</v>
      </c>
      <c r="EP10" s="39">
        <v>75</v>
      </c>
      <c r="EQ10" s="39"/>
      <c r="ER10" s="39"/>
      <c r="ES10" s="39"/>
      <c r="ET10" s="46" t="s">
        <v>376</v>
      </c>
      <c r="EU10" s="39">
        <v>75</v>
      </c>
      <c r="EV10" s="39"/>
      <c r="EW10" s="39"/>
      <c r="EX10" s="39"/>
      <c r="EY10" s="46" t="s">
        <v>376</v>
      </c>
      <c r="EZ10" s="39">
        <v>75</v>
      </c>
      <c r="FA10" s="39"/>
      <c r="FB10" s="39"/>
      <c r="FC10" s="39"/>
      <c r="FD10" s="46"/>
      <c r="FE10" s="39"/>
      <c r="FF10" s="39"/>
      <c r="FG10" s="39"/>
      <c r="FH10" s="39"/>
      <c r="FI10" s="123"/>
      <c r="FJ10" s="124"/>
      <c r="FK10" s="124"/>
      <c r="FL10" s="124"/>
      <c r="FM10" s="124"/>
      <c r="FN10" s="123"/>
      <c r="FO10" s="124"/>
      <c r="FP10" s="124"/>
      <c r="FQ10" s="124"/>
      <c r="FR10" s="124"/>
      <c r="FS10" s="123"/>
      <c r="FT10" s="124"/>
      <c r="FU10" s="124"/>
      <c r="FV10" s="124"/>
      <c r="FW10" s="124"/>
      <c r="FX10" s="123"/>
      <c r="FY10" s="124"/>
      <c r="FZ10" s="124"/>
      <c r="GA10" s="124"/>
      <c r="GB10" s="124"/>
    </row>
    <row r="11" spans="1:224" ht="13.5" x14ac:dyDescent="0.2">
      <c r="A11" s="26" t="s">
        <v>26</v>
      </c>
      <c r="B11" s="34" t="s">
        <v>142</v>
      </c>
      <c r="C11" s="54">
        <f>VLOOKUP(B11,'PRESENZE ALLENAMENTI'!$F$4:$H$39,3,0)</f>
        <v>22</v>
      </c>
      <c r="D11" s="55">
        <f t="shared" si="8"/>
        <v>45.81818181818182</v>
      </c>
      <c r="E11" s="55">
        <f t="shared" si="7"/>
        <v>1008</v>
      </c>
      <c r="F11" s="55">
        <f>E11/(G11+H11)</f>
        <v>53.05263157894737</v>
      </c>
      <c r="G11" s="54">
        <f t="shared" si="0"/>
        <v>14</v>
      </c>
      <c r="H11" s="54">
        <f t="shared" si="1"/>
        <v>5</v>
      </c>
      <c r="I11" s="54">
        <f t="shared" si="2"/>
        <v>2</v>
      </c>
      <c r="J11" s="54"/>
      <c r="K11" s="55">
        <f t="shared" si="10"/>
        <v>2</v>
      </c>
      <c r="L11" s="56">
        <f t="shared" si="4"/>
        <v>0</v>
      </c>
      <c r="M11" s="56">
        <f t="shared" si="5"/>
        <v>0</v>
      </c>
      <c r="N11" s="54">
        <f t="shared" si="6"/>
        <v>0</v>
      </c>
      <c r="O11" s="46" t="s">
        <v>376</v>
      </c>
      <c r="P11" s="39">
        <v>40</v>
      </c>
      <c r="Q11" s="39"/>
      <c r="R11" s="39"/>
      <c r="S11" s="39"/>
      <c r="T11" s="46" t="s">
        <v>376</v>
      </c>
      <c r="U11" s="39">
        <v>40</v>
      </c>
      <c r="V11" s="39"/>
      <c r="W11" s="39"/>
      <c r="X11" s="39"/>
      <c r="Y11" s="46" t="s">
        <v>384</v>
      </c>
      <c r="Z11" s="39">
        <v>19</v>
      </c>
      <c r="AA11" s="39"/>
      <c r="AB11" s="39"/>
      <c r="AC11" s="39"/>
      <c r="AD11" s="46" t="s">
        <v>376</v>
      </c>
      <c r="AE11" s="39">
        <v>72</v>
      </c>
      <c r="AF11" s="39"/>
      <c r="AG11" s="39"/>
      <c r="AH11" s="39"/>
      <c r="AI11" s="46" t="s">
        <v>384</v>
      </c>
      <c r="AJ11" s="39">
        <v>15</v>
      </c>
      <c r="AK11" s="39"/>
      <c r="AL11" s="39"/>
      <c r="AM11" s="39"/>
      <c r="AN11" s="46" t="s">
        <v>376</v>
      </c>
      <c r="AO11" s="39">
        <v>70</v>
      </c>
      <c r="AP11" s="39"/>
      <c r="AQ11" s="39"/>
      <c r="AR11" s="39"/>
      <c r="AS11" s="46" t="s">
        <v>376</v>
      </c>
      <c r="AT11" s="39">
        <v>70</v>
      </c>
      <c r="AU11" s="39"/>
      <c r="AV11" s="39"/>
      <c r="AW11" s="39"/>
      <c r="AX11" s="46" t="s">
        <v>376</v>
      </c>
      <c r="AY11" s="39">
        <v>70</v>
      </c>
      <c r="AZ11" s="39"/>
      <c r="BA11" s="39"/>
      <c r="BB11" s="39"/>
      <c r="BC11" s="46"/>
      <c r="BD11" s="39"/>
      <c r="BE11" s="39"/>
      <c r="BF11" s="39"/>
      <c r="BG11" s="39"/>
      <c r="BH11" s="46"/>
      <c r="BI11" s="39"/>
      <c r="BJ11" s="39"/>
      <c r="BK11" s="39"/>
      <c r="BL11" s="39"/>
      <c r="BM11" s="46"/>
      <c r="BN11" s="39"/>
      <c r="BO11" s="39"/>
      <c r="BP11" s="39"/>
      <c r="BQ11" s="39"/>
      <c r="BR11" s="46" t="s">
        <v>376</v>
      </c>
      <c r="BS11" s="39">
        <v>35</v>
      </c>
      <c r="BT11" s="39"/>
      <c r="BU11" s="39"/>
      <c r="BV11" s="39"/>
      <c r="BW11" s="46" t="s">
        <v>376</v>
      </c>
      <c r="BX11" s="39">
        <v>75</v>
      </c>
      <c r="BY11" s="39"/>
      <c r="BZ11" s="39"/>
      <c r="CA11" s="39"/>
      <c r="CB11" s="46" t="s">
        <v>376</v>
      </c>
      <c r="CC11" s="39">
        <v>50</v>
      </c>
      <c r="CD11" s="39"/>
      <c r="CE11" s="39"/>
      <c r="CF11" s="39"/>
      <c r="CG11" s="46" t="s">
        <v>376</v>
      </c>
      <c r="CH11" s="39">
        <v>75</v>
      </c>
      <c r="CI11" s="39"/>
      <c r="CJ11" s="39"/>
      <c r="CK11" s="39"/>
      <c r="CL11" s="46" t="s">
        <v>384</v>
      </c>
      <c r="CM11" s="39">
        <v>27</v>
      </c>
      <c r="CN11" s="39"/>
      <c r="CO11" s="39"/>
      <c r="CP11" s="39"/>
      <c r="CQ11" s="46" t="s">
        <v>376</v>
      </c>
      <c r="CR11" s="39">
        <v>75</v>
      </c>
      <c r="CS11" s="39"/>
      <c r="CT11" s="39"/>
      <c r="CU11" s="39"/>
      <c r="CV11" s="46" t="s">
        <v>376</v>
      </c>
      <c r="CW11" s="39">
        <v>70</v>
      </c>
      <c r="CX11" s="39"/>
      <c r="CY11" s="39"/>
      <c r="CZ11" s="39"/>
      <c r="DA11" s="46"/>
      <c r="DB11" s="39"/>
      <c r="DC11" s="39"/>
      <c r="DD11" s="39"/>
      <c r="DE11" s="39"/>
      <c r="DF11" s="46"/>
      <c r="DG11" s="39"/>
      <c r="DH11" s="39"/>
      <c r="DI11" s="39"/>
      <c r="DJ11" s="39"/>
      <c r="DK11" s="46"/>
      <c r="DL11" s="39"/>
      <c r="DM11" s="39"/>
      <c r="DN11" s="39"/>
      <c r="DO11" s="39"/>
      <c r="DP11" s="46" t="s">
        <v>376</v>
      </c>
      <c r="DQ11" s="39">
        <v>70</v>
      </c>
      <c r="DR11" s="39"/>
      <c r="DS11" s="39"/>
      <c r="DT11" s="39">
        <v>2</v>
      </c>
      <c r="DU11" s="46" t="s">
        <v>384</v>
      </c>
      <c r="DV11" s="39">
        <v>15</v>
      </c>
      <c r="DW11" s="39"/>
      <c r="DX11" s="39"/>
      <c r="DY11" s="39"/>
      <c r="DZ11" s="46" t="s">
        <v>376</v>
      </c>
      <c r="EA11" s="39">
        <v>75</v>
      </c>
      <c r="EB11" s="39"/>
      <c r="EC11" s="39"/>
      <c r="ED11" s="39"/>
      <c r="EE11" s="46" t="s">
        <v>384</v>
      </c>
      <c r="EF11" s="39">
        <v>10</v>
      </c>
      <c r="EG11" s="39"/>
      <c r="EH11" s="39"/>
      <c r="EI11" s="39"/>
      <c r="EJ11" s="46" t="s">
        <v>376</v>
      </c>
      <c r="EK11" s="39">
        <v>35</v>
      </c>
      <c r="EL11" s="39"/>
      <c r="EM11" s="39"/>
      <c r="EN11" s="39"/>
      <c r="EO11" s="46" t="s">
        <v>27</v>
      </c>
      <c r="EP11" s="39"/>
      <c r="EQ11" s="39"/>
      <c r="ER11" s="39"/>
      <c r="ES11" s="39"/>
      <c r="ET11" s="46" t="s">
        <v>27</v>
      </c>
      <c r="EU11" s="39"/>
      <c r="EV11" s="39"/>
      <c r="EW11" s="39"/>
      <c r="EX11" s="39"/>
      <c r="EY11" s="46"/>
      <c r="EZ11" s="39"/>
      <c r="FA11" s="39"/>
      <c r="FB11" s="39"/>
      <c r="FC11" s="39"/>
      <c r="FD11" s="46"/>
      <c r="FE11" s="39"/>
      <c r="FF11" s="39"/>
      <c r="FG11" s="39"/>
      <c r="FH11" s="39"/>
      <c r="FI11" s="123"/>
      <c r="FJ11" s="124"/>
      <c r="FK11" s="124"/>
      <c r="FL11" s="124"/>
      <c r="FM11" s="124"/>
      <c r="FN11" s="123"/>
      <c r="FO11" s="124"/>
      <c r="FP11" s="124"/>
      <c r="FQ11" s="124"/>
      <c r="FR11" s="124"/>
      <c r="FS11" s="123"/>
      <c r="FT11" s="124"/>
      <c r="FU11" s="124"/>
      <c r="FV11" s="124"/>
      <c r="FW11" s="124"/>
      <c r="FX11" s="123"/>
      <c r="FY11" s="124"/>
      <c r="FZ11" s="124"/>
      <c r="GA11" s="124"/>
      <c r="GB11" s="124"/>
    </row>
    <row r="12" spans="1:224" ht="13.5" x14ac:dyDescent="0.2">
      <c r="A12" s="26" t="s">
        <v>26</v>
      </c>
      <c r="B12" s="34" t="s">
        <v>347</v>
      </c>
      <c r="C12" s="54">
        <f>VLOOKUP(B12,'PRESENZE ALLENAMENTI'!$F$4:$H$39,3,0)</f>
        <v>9</v>
      </c>
      <c r="D12" s="55">
        <f t="shared" ref="D12" si="11">E12/C12</f>
        <v>63.111111111111114</v>
      </c>
      <c r="E12" s="55">
        <f t="shared" si="7"/>
        <v>568</v>
      </c>
      <c r="F12" s="55">
        <f>E12/(G12+H12)</f>
        <v>40.571428571428569</v>
      </c>
      <c r="G12" s="54">
        <f t="shared" si="0"/>
        <v>6</v>
      </c>
      <c r="H12" s="54">
        <f t="shared" si="1"/>
        <v>8</v>
      </c>
      <c r="I12" s="54">
        <f t="shared" si="2"/>
        <v>1</v>
      </c>
      <c r="J12" s="54"/>
      <c r="K12" s="55">
        <f t="shared" si="10"/>
        <v>0</v>
      </c>
      <c r="L12" s="56">
        <f t="shared" si="4"/>
        <v>1</v>
      </c>
      <c r="M12" s="56">
        <f t="shared" si="5"/>
        <v>0</v>
      </c>
      <c r="N12" s="54">
        <f t="shared" si="6"/>
        <v>1</v>
      </c>
      <c r="O12" s="46" t="s">
        <v>376</v>
      </c>
      <c r="P12" s="39">
        <v>40</v>
      </c>
      <c r="Q12" s="39"/>
      <c r="R12" s="39"/>
      <c r="S12" s="39"/>
      <c r="T12" s="46"/>
      <c r="U12" s="39"/>
      <c r="V12" s="39"/>
      <c r="W12" s="39"/>
      <c r="X12" s="39"/>
      <c r="Y12" s="46" t="s">
        <v>384</v>
      </c>
      <c r="Z12" s="39">
        <v>13</v>
      </c>
      <c r="AA12" s="39"/>
      <c r="AB12" s="39"/>
      <c r="AC12" s="39"/>
      <c r="AD12" s="46" t="s">
        <v>376</v>
      </c>
      <c r="AE12" s="39">
        <v>72</v>
      </c>
      <c r="AF12" s="39"/>
      <c r="AG12" s="39"/>
      <c r="AH12" s="39"/>
      <c r="AI12" s="46"/>
      <c r="AJ12" s="39"/>
      <c r="AK12" s="39"/>
      <c r="AL12" s="39"/>
      <c r="AM12" s="39"/>
      <c r="AN12" s="46"/>
      <c r="AO12" s="39"/>
      <c r="AP12" s="39"/>
      <c r="AQ12" s="39"/>
      <c r="AR12" s="39"/>
      <c r="AS12" s="46" t="s">
        <v>384</v>
      </c>
      <c r="AT12" s="39">
        <v>20</v>
      </c>
      <c r="AU12" s="39"/>
      <c r="AV12" s="39"/>
      <c r="AW12" s="39"/>
      <c r="AX12" s="46" t="s">
        <v>384</v>
      </c>
      <c r="AY12" s="39">
        <v>15</v>
      </c>
      <c r="AZ12" s="39"/>
      <c r="BA12" s="39"/>
      <c r="BB12" s="39"/>
      <c r="BC12" s="46" t="s">
        <v>376</v>
      </c>
      <c r="BD12" s="39">
        <v>70</v>
      </c>
      <c r="BE12" s="39" t="s">
        <v>23</v>
      </c>
      <c r="BF12" s="39"/>
      <c r="BG12" s="39"/>
      <c r="BH12" s="46"/>
      <c r="BI12" s="39"/>
      <c r="BJ12" s="39"/>
      <c r="BK12" s="39"/>
      <c r="BL12" s="39"/>
      <c r="BM12" s="46" t="s">
        <v>384</v>
      </c>
      <c r="BN12" s="39">
        <v>15</v>
      </c>
      <c r="BO12" s="39"/>
      <c r="BP12" s="39"/>
      <c r="BQ12" s="39"/>
      <c r="BR12" s="46"/>
      <c r="BS12" s="39"/>
      <c r="BT12" s="39"/>
      <c r="BU12" s="39"/>
      <c r="BV12" s="39"/>
      <c r="BW12" s="46"/>
      <c r="BX12" s="39"/>
      <c r="BY12" s="39"/>
      <c r="BZ12" s="39"/>
      <c r="CA12" s="39"/>
      <c r="CB12" s="46" t="s">
        <v>384</v>
      </c>
      <c r="CC12" s="39">
        <v>25</v>
      </c>
      <c r="CD12" s="39"/>
      <c r="CE12" s="39"/>
      <c r="CF12" s="39"/>
      <c r="CG12" s="46" t="s">
        <v>376</v>
      </c>
      <c r="CH12" s="39">
        <v>60</v>
      </c>
      <c r="CI12" s="39"/>
      <c r="CJ12" s="39"/>
      <c r="CK12" s="39"/>
      <c r="CL12" s="46" t="s">
        <v>27</v>
      </c>
      <c r="CM12" s="39"/>
      <c r="CN12" s="39"/>
      <c r="CO12" s="39"/>
      <c r="CP12" s="39"/>
      <c r="CQ12" s="46"/>
      <c r="CR12" s="39"/>
      <c r="CS12" s="39"/>
      <c r="CT12" s="39"/>
      <c r="CU12" s="39"/>
      <c r="CV12" s="46" t="s">
        <v>384</v>
      </c>
      <c r="CW12" s="39">
        <v>18</v>
      </c>
      <c r="CX12" s="39"/>
      <c r="CY12" s="39"/>
      <c r="CZ12" s="39"/>
      <c r="DA12" s="46"/>
      <c r="DB12" s="39"/>
      <c r="DC12" s="39"/>
      <c r="DD12" s="39"/>
      <c r="DE12" s="39"/>
      <c r="DF12" s="46"/>
      <c r="DG12" s="39"/>
      <c r="DH12" s="39"/>
      <c r="DI12" s="39"/>
      <c r="DJ12" s="39"/>
      <c r="DK12" s="46"/>
      <c r="DL12" s="39"/>
      <c r="DM12" s="39"/>
      <c r="DN12" s="39"/>
      <c r="DO12" s="39"/>
      <c r="DP12" s="46" t="s">
        <v>376</v>
      </c>
      <c r="DQ12" s="39">
        <v>70</v>
      </c>
      <c r="DR12" s="39"/>
      <c r="DS12" s="39"/>
      <c r="DT12" s="39"/>
      <c r="DU12" s="46"/>
      <c r="DV12" s="39"/>
      <c r="DW12" s="39"/>
      <c r="DX12" s="39"/>
      <c r="DY12" s="39"/>
      <c r="DZ12" s="46" t="s">
        <v>376</v>
      </c>
      <c r="EA12" s="39">
        <v>75</v>
      </c>
      <c r="EB12" s="39"/>
      <c r="EC12" s="39"/>
      <c r="ED12" s="39"/>
      <c r="EE12" s="46" t="s">
        <v>384</v>
      </c>
      <c r="EF12" s="39">
        <v>15</v>
      </c>
      <c r="EG12" s="39"/>
      <c r="EH12" s="39"/>
      <c r="EI12" s="39"/>
      <c r="EJ12" s="46"/>
      <c r="EK12" s="39"/>
      <c r="EL12" s="39"/>
      <c r="EM12" s="39"/>
      <c r="EN12" s="39"/>
      <c r="EO12" s="46"/>
      <c r="EP12" s="39"/>
      <c r="EQ12" s="39"/>
      <c r="ER12" s="39"/>
      <c r="ES12" s="39"/>
      <c r="ET12" s="46"/>
      <c r="EU12" s="39"/>
      <c r="EV12" s="39"/>
      <c r="EW12" s="39"/>
      <c r="EX12" s="39"/>
      <c r="EY12" s="46" t="s">
        <v>384</v>
      </c>
      <c r="EZ12" s="39">
        <v>10</v>
      </c>
      <c r="FA12" s="39"/>
      <c r="FB12" s="39"/>
      <c r="FC12" s="39"/>
      <c r="FD12" s="46" t="s">
        <v>376</v>
      </c>
      <c r="FE12" s="39">
        <v>50</v>
      </c>
      <c r="FF12" s="39"/>
      <c r="FG12" s="39" t="s">
        <v>488</v>
      </c>
      <c r="FH12" s="39"/>
      <c r="FI12" s="123"/>
      <c r="FJ12" s="124"/>
      <c r="FK12" s="124"/>
      <c r="FL12" s="124"/>
      <c r="FM12" s="124"/>
      <c r="FN12" s="123"/>
      <c r="FO12" s="124"/>
      <c r="FP12" s="124"/>
      <c r="FQ12" s="124"/>
      <c r="FR12" s="124"/>
      <c r="FS12" s="123"/>
      <c r="FT12" s="124"/>
      <c r="FU12" s="124"/>
      <c r="FV12" s="124"/>
      <c r="FW12" s="124"/>
      <c r="FX12" s="123"/>
      <c r="FY12" s="124"/>
      <c r="FZ12" s="124"/>
      <c r="GA12" s="124"/>
      <c r="GB12" s="124"/>
    </row>
    <row r="13" spans="1:224" ht="13.5" x14ac:dyDescent="0.2">
      <c r="A13" s="66" t="s">
        <v>26</v>
      </c>
      <c r="B13" s="34" t="s">
        <v>102</v>
      </c>
      <c r="C13" s="54">
        <f>VLOOKUP(B13,'PRESENZE ALLENAMENTI'!$F$4:$H$39,3,0)</f>
        <v>25</v>
      </c>
      <c r="D13" s="55">
        <f t="shared" si="8"/>
        <v>62.08</v>
      </c>
      <c r="E13" s="55">
        <f t="shared" si="7"/>
        <v>1552</v>
      </c>
      <c r="F13" s="55">
        <f>E13/(G13+H13)</f>
        <v>70.545454545454547</v>
      </c>
      <c r="G13" s="54">
        <f t="shared" si="0"/>
        <v>22</v>
      </c>
      <c r="H13" s="54">
        <f t="shared" si="1"/>
        <v>0</v>
      </c>
      <c r="I13" s="54">
        <f t="shared" si="2"/>
        <v>3</v>
      </c>
      <c r="J13" s="54"/>
      <c r="K13" s="55">
        <f t="shared" si="10"/>
        <v>4</v>
      </c>
      <c r="L13" s="56">
        <f t="shared" si="4"/>
        <v>2</v>
      </c>
      <c r="M13" s="56">
        <f t="shared" si="5"/>
        <v>0</v>
      </c>
      <c r="N13" s="54">
        <f t="shared" si="6"/>
        <v>0</v>
      </c>
      <c r="O13" s="46" t="s">
        <v>376</v>
      </c>
      <c r="P13" s="39">
        <v>40</v>
      </c>
      <c r="Q13" s="39"/>
      <c r="R13" s="39"/>
      <c r="S13" s="39"/>
      <c r="T13" s="46" t="s">
        <v>376</v>
      </c>
      <c r="U13" s="39">
        <v>80</v>
      </c>
      <c r="V13" s="39"/>
      <c r="W13" s="39"/>
      <c r="X13" s="39"/>
      <c r="Y13" s="46" t="s">
        <v>376</v>
      </c>
      <c r="Z13" s="39">
        <v>57</v>
      </c>
      <c r="AA13" s="39" t="s">
        <v>23</v>
      </c>
      <c r="AB13" s="39"/>
      <c r="AC13" s="39">
        <v>1</v>
      </c>
      <c r="AD13" s="46"/>
      <c r="AE13" s="39"/>
      <c r="AF13" s="39"/>
      <c r="AG13" s="39"/>
      <c r="AH13" s="39"/>
      <c r="AI13" s="46" t="s">
        <v>376</v>
      </c>
      <c r="AJ13" s="39">
        <v>70</v>
      </c>
      <c r="AK13" s="39"/>
      <c r="AL13" s="39"/>
      <c r="AM13" s="39"/>
      <c r="AN13" s="46"/>
      <c r="AO13" s="39"/>
      <c r="AP13" s="39"/>
      <c r="AQ13" s="39"/>
      <c r="AR13" s="39"/>
      <c r="AS13" s="46"/>
      <c r="AT13" s="39"/>
      <c r="AU13" s="39"/>
      <c r="AV13" s="39"/>
      <c r="AW13" s="39"/>
      <c r="AX13" s="46"/>
      <c r="AY13" s="39"/>
      <c r="AZ13" s="39"/>
      <c r="BA13" s="39"/>
      <c r="BB13" s="39"/>
      <c r="BC13" s="46" t="s">
        <v>27</v>
      </c>
      <c r="BD13" s="39"/>
      <c r="BE13" s="39"/>
      <c r="BF13" s="39"/>
      <c r="BG13" s="39"/>
      <c r="BH13" s="46" t="s">
        <v>376</v>
      </c>
      <c r="BI13" s="39">
        <v>57</v>
      </c>
      <c r="BJ13" s="39"/>
      <c r="BK13" s="39"/>
      <c r="BL13" s="39"/>
      <c r="BM13" s="46" t="s">
        <v>376</v>
      </c>
      <c r="BN13" s="39">
        <v>70</v>
      </c>
      <c r="BO13" s="39"/>
      <c r="BP13" s="39"/>
      <c r="BQ13" s="39"/>
      <c r="BR13" s="46" t="s">
        <v>376</v>
      </c>
      <c r="BS13" s="39">
        <v>70</v>
      </c>
      <c r="BT13" s="39"/>
      <c r="BU13" s="39"/>
      <c r="BV13" s="39"/>
      <c r="BW13" s="46" t="s">
        <v>376</v>
      </c>
      <c r="BX13" s="39">
        <v>75</v>
      </c>
      <c r="BY13" s="39"/>
      <c r="BZ13" s="39"/>
      <c r="CA13" s="39"/>
      <c r="CB13" s="46" t="s">
        <v>376</v>
      </c>
      <c r="CC13" s="39">
        <v>75</v>
      </c>
      <c r="CD13" s="39"/>
      <c r="CE13" s="39"/>
      <c r="CF13" s="39"/>
      <c r="CG13" s="46" t="s">
        <v>376</v>
      </c>
      <c r="CH13" s="39">
        <v>75</v>
      </c>
      <c r="CI13" s="39"/>
      <c r="CJ13" s="39"/>
      <c r="CK13" s="39"/>
      <c r="CL13" s="46" t="s">
        <v>376</v>
      </c>
      <c r="CM13" s="39">
        <v>45</v>
      </c>
      <c r="CN13" s="39"/>
      <c r="CO13" s="39"/>
      <c r="CP13" s="39">
        <v>1</v>
      </c>
      <c r="CQ13" s="46" t="s">
        <v>27</v>
      </c>
      <c r="CR13" s="39"/>
      <c r="CS13" s="39"/>
      <c r="CT13" s="39"/>
      <c r="CU13" s="39"/>
      <c r="CV13" s="46" t="s">
        <v>376</v>
      </c>
      <c r="CW13" s="39">
        <v>53</v>
      </c>
      <c r="CX13" s="39"/>
      <c r="CY13" s="39"/>
      <c r="CZ13" s="39">
        <v>1</v>
      </c>
      <c r="DA13" s="46" t="s">
        <v>376</v>
      </c>
      <c r="DB13" s="39">
        <v>75</v>
      </c>
      <c r="DC13" s="39"/>
      <c r="DD13" s="39"/>
      <c r="DE13" s="39"/>
      <c r="DF13" s="46" t="s">
        <v>376</v>
      </c>
      <c r="DG13" s="39">
        <v>75</v>
      </c>
      <c r="DH13" s="39"/>
      <c r="DI13" s="39"/>
      <c r="DJ13" s="39"/>
      <c r="DK13" s="46" t="s">
        <v>376</v>
      </c>
      <c r="DL13" s="39">
        <v>75</v>
      </c>
      <c r="DM13" s="39"/>
      <c r="DN13" s="39"/>
      <c r="DO13" s="39"/>
      <c r="DP13" s="46" t="s">
        <v>376</v>
      </c>
      <c r="DQ13" s="39">
        <v>35</v>
      </c>
      <c r="DR13" s="39"/>
      <c r="DS13" s="39"/>
      <c r="DT13" s="39"/>
      <c r="DU13" s="46" t="s">
        <v>376</v>
      </c>
      <c r="DV13" s="39">
        <v>75</v>
      </c>
      <c r="DW13" s="39"/>
      <c r="DX13" s="39"/>
      <c r="DY13" s="39"/>
      <c r="DZ13" s="46" t="s">
        <v>27</v>
      </c>
      <c r="EA13" s="39"/>
      <c r="EB13" s="39"/>
      <c r="EC13" s="39"/>
      <c r="ED13" s="39"/>
      <c r="EE13" s="46" t="s">
        <v>376</v>
      </c>
      <c r="EF13" s="39">
        <v>75</v>
      </c>
      <c r="EG13" s="39"/>
      <c r="EH13" s="39"/>
      <c r="EI13" s="39"/>
      <c r="EJ13" s="46" t="s">
        <v>376</v>
      </c>
      <c r="EK13" s="39">
        <v>75</v>
      </c>
      <c r="EL13" s="39"/>
      <c r="EM13" s="39"/>
      <c r="EN13" s="39">
        <v>1</v>
      </c>
      <c r="EO13" s="46" t="s">
        <v>376</v>
      </c>
      <c r="EP13" s="39">
        <v>75</v>
      </c>
      <c r="EQ13" s="39" t="s">
        <v>23</v>
      </c>
      <c r="ER13" s="39"/>
      <c r="ES13" s="39"/>
      <c r="ET13" s="46" t="s">
        <v>376</v>
      </c>
      <c r="EU13" s="39">
        <v>75</v>
      </c>
      <c r="EV13" s="39"/>
      <c r="EW13" s="39"/>
      <c r="EX13" s="39"/>
      <c r="EY13" s="46" t="s">
        <v>376</v>
      </c>
      <c r="EZ13" s="39">
        <v>75</v>
      </c>
      <c r="FA13" s="39"/>
      <c r="FB13" s="39"/>
      <c r="FC13" s="39"/>
      <c r="FD13" s="46" t="s">
        <v>376</v>
      </c>
      <c r="FE13" s="39">
        <v>75</v>
      </c>
      <c r="FF13" s="39"/>
      <c r="FG13" s="39"/>
      <c r="FH13" s="39"/>
      <c r="FI13" s="123"/>
      <c r="FJ13" s="124"/>
      <c r="FK13" s="124"/>
      <c r="FL13" s="124"/>
      <c r="FM13" s="124"/>
      <c r="FN13" s="123"/>
      <c r="FO13" s="124"/>
      <c r="FP13" s="124"/>
      <c r="FQ13" s="124"/>
      <c r="FR13" s="124"/>
      <c r="FS13" s="123"/>
      <c r="FT13" s="124"/>
      <c r="FU13" s="124"/>
      <c r="FV13" s="124"/>
      <c r="FW13" s="124"/>
      <c r="FX13" s="123"/>
      <c r="FY13" s="124"/>
      <c r="FZ13" s="124"/>
      <c r="GA13" s="124"/>
      <c r="GB13" s="124"/>
    </row>
    <row r="14" spans="1:224" ht="13.5" x14ac:dyDescent="0.2">
      <c r="A14" s="180" t="s">
        <v>26</v>
      </c>
      <c r="B14" s="34" t="s">
        <v>348</v>
      </c>
      <c r="C14" s="54">
        <f>VLOOKUP(B14,'PRESENZE ALLENAMENTI'!$F$4:$H$39,3,0)</f>
        <v>29</v>
      </c>
      <c r="D14" s="55">
        <f t="shared" si="8"/>
        <v>64.379310344827587</v>
      </c>
      <c r="E14" s="55">
        <f t="shared" si="7"/>
        <v>1867</v>
      </c>
      <c r="F14" s="55">
        <f t="shared" ref="F14:F15" si="12">E14/(G14+H14)</f>
        <v>69.148148148148152</v>
      </c>
      <c r="G14" s="54">
        <f t="shared" si="0"/>
        <v>26</v>
      </c>
      <c r="H14" s="54">
        <f t="shared" si="1"/>
        <v>1</v>
      </c>
      <c r="I14" s="54">
        <f t="shared" si="2"/>
        <v>1</v>
      </c>
      <c r="J14" s="54"/>
      <c r="K14" s="55">
        <f t="shared" ref="K14:K34" si="13">FM14+AC14+AH14+AM14+AR14+AW14+BG14+BL14+BB14+BV14+CK14+CP14+CA14+CF14+CU14+CZ14+DE14+DJ14+DO14+DY14+ED14+ES14+FH14+FW14+EX14+X14+S14+FC14+EI14+DT14+EN14+GB14+BQ14+FR14</f>
        <v>3</v>
      </c>
      <c r="L14" s="56">
        <f>COUNTIF(O14:GB14,"A")</f>
        <v>7</v>
      </c>
      <c r="M14" s="56">
        <f t="shared" si="5"/>
        <v>0</v>
      </c>
      <c r="N14" s="54">
        <f t="shared" si="6"/>
        <v>0</v>
      </c>
      <c r="O14" s="46" t="s">
        <v>376</v>
      </c>
      <c r="P14" s="39">
        <v>40</v>
      </c>
      <c r="Q14" s="39"/>
      <c r="R14" s="39"/>
      <c r="S14" s="39"/>
      <c r="T14" s="46" t="s">
        <v>376</v>
      </c>
      <c r="U14" s="39">
        <v>80</v>
      </c>
      <c r="V14" s="39"/>
      <c r="W14" s="39"/>
      <c r="X14" s="39"/>
      <c r="Y14" s="46" t="s">
        <v>376</v>
      </c>
      <c r="Z14" s="39">
        <v>75</v>
      </c>
      <c r="AA14" s="39" t="s">
        <v>23</v>
      </c>
      <c r="AB14" s="39"/>
      <c r="AC14" s="39"/>
      <c r="AD14" s="46" t="s">
        <v>376</v>
      </c>
      <c r="AE14" s="39">
        <v>56</v>
      </c>
      <c r="AF14" s="39"/>
      <c r="AG14" s="39"/>
      <c r="AH14" s="39">
        <v>1</v>
      </c>
      <c r="AI14" s="46" t="s">
        <v>376</v>
      </c>
      <c r="AJ14" s="39">
        <v>70</v>
      </c>
      <c r="AK14" s="39"/>
      <c r="AL14" s="39"/>
      <c r="AM14" s="39"/>
      <c r="AN14" s="46" t="s">
        <v>376</v>
      </c>
      <c r="AO14" s="39">
        <v>70</v>
      </c>
      <c r="AP14" s="39"/>
      <c r="AQ14" s="39"/>
      <c r="AR14" s="39"/>
      <c r="AS14" s="46" t="s">
        <v>376</v>
      </c>
      <c r="AT14" s="39">
        <v>70</v>
      </c>
      <c r="AU14" s="39"/>
      <c r="AV14" s="39"/>
      <c r="AW14" s="39"/>
      <c r="AX14" s="46" t="s">
        <v>376</v>
      </c>
      <c r="AY14" s="39">
        <v>70</v>
      </c>
      <c r="AZ14" s="39"/>
      <c r="BA14" s="39"/>
      <c r="BB14" s="39"/>
      <c r="BC14" s="46" t="s">
        <v>376</v>
      </c>
      <c r="BD14" s="39">
        <v>70</v>
      </c>
      <c r="BE14" s="39"/>
      <c r="BF14" s="39"/>
      <c r="BG14" s="39"/>
      <c r="BH14" s="46" t="s">
        <v>376</v>
      </c>
      <c r="BI14" s="39">
        <v>70</v>
      </c>
      <c r="BJ14" s="39"/>
      <c r="BK14" s="39"/>
      <c r="BL14" s="39"/>
      <c r="BM14" s="46" t="s">
        <v>376</v>
      </c>
      <c r="BN14" s="39">
        <v>70</v>
      </c>
      <c r="BO14" s="39"/>
      <c r="BP14" s="39"/>
      <c r="BQ14" s="39"/>
      <c r="BR14" s="46" t="s">
        <v>376</v>
      </c>
      <c r="BS14" s="39">
        <v>70</v>
      </c>
      <c r="BT14" s="39"/>
      <c r="BU14" s="39"/>
      <c r="BV14" s="39"/>
      <c r="BW14" s="46" t="s">
        <v>27</v>
      </c>
      <c r="BX14" s="39"/>
      <c r="BY14" s="39"/>
      <c r="BZ14" s="39"/>
      <c r="CA14" s="39"/>
      <c r="CB14" s="46" t="s">
        <v>384</v>
      </c>
      <c r="CC14" s="39">
        <v>25</v>
      </c>
      <c r="CD14" s="39"/>
      <c r="CE14" s="39"/>
      <c r="CF14" s="39"/>
      <c r="CG14" s="46" t="s">
        <v>376</v>
      </c>
      <c r="CH14" s="39">
        <v>65</v>
      </c>
      <c r="CI14" s="39"/>
      <c r="CJ14" s="39"/>
      <c r="CK14" s="39"/>
      <c r="CL14" s="46" t="s">
        <v>376</v>
      </c>
      <c r="CM14" s="39">
        <v>53</v>
      </c>
      <c r="CN14" s="39"/>
      <c r="CO14" s="39"/>
      <c r="CP14" s="39">
        <v>1</v>
      </c>
      <c r="CQ14" s="46" t="s">
        <v>376</v>
      </c>
      <c r="CR14" s="39">
        <v>75</v>
      </c>
      <c r="CS14" s="39"/>
      <c r="CT14" s="39"/>
      <c r="CU14" s="39"/>
      <c r="CV14" s="46" t="s">
        <v>376</v>
      </c>
      <c r="CW14" s="39">
        <v>70</v>
      </c>
      <c r="CX14" s="39"/>
      <c r="CY14" s="39"/>
      <c r="CZ14" s="39">
        <v>1</v>
      </c>
      <c r="DA14" s="46" t="s">
        <v>376</v>
      </c>
      <c r="DB14" s="39">
        <v>75</v>
      </c>
      <c r="DC14" s="39" t="s">
        <v>23</v>
      </c>
      <c r="DD14" s="39"/>
      <c r="DE14" s="39"/>
      <c r="DF14" s="46" t="s">
        <v>376</v>
      </c>
      <c r="DG14" s="39">
        <v>75</v>
      </c>
      <c r="DH14" s="39" t="s">
        <v>23</v>
      </c>
      <c r="DI14" s="39"/>
      <c r="DJ14" s="39"/>
      <c r="DK14" s="46" t="s">
        <v>376</v>
      </c>
      <c r="DL14" s="39">
        <v>75</v>
      </c>
      <c r="DM14" s="39"/>
      <c r="DN14" s="39"/>
      <c r="DO14" s="39"/>
      <c r="DP14" s="46" t="s">
        <v>376</v>
      </c>
      <c r="DQ14" s="39">
        <v>35</v>
      </c>
      <c r="DR14" s="39"/>
      <c r="DS14" s="39"/>
      <c r="DT14" s="39"/>
      <c r="DU14" s="46" t="s">
        <v>376</v>
      </c>
      <c r="DV14" s="39">
        <v>58</v>
      </c>
      <c r="DW14" s="39" t="s">
        <v>23</v>
      </c>
      <c r="DX14" s="39"/>
      <c r="DY14" s="39"/>
      <c r="DZ14" s="46" t="s">
        <v>376</v>
      </c>
      <c r="EA14" s="39">
        <v>75</v>
      </c>
      <c r="EB14" s="39"/>
      <c r="EC14" s="39"/>
      <c r="ED14" s="39"/>
      <c r="EE14" s="46" t="s">
        <v>376</v>
      </c>
      <c r="EF14" s="39">
        <v>75</v>
      </c>
      <c r="EG14" s="39" t="s">
        <v>23</v>
      </c>
      <c r="EH14" s="39"/>
      <c r="EI14" s="39"/>
      <c r="EJ14" s="46"/>
      <c r="EK14" s="39"/>
      <c r="EL14" s="39"/>
      <c r="EM14" s="39"/>
      <c r="EN14" s="39"/>
      <c r="EO14" s="46" t="s">
        <v>376</v>
      </c>
      <c r="EP14" s="39">
        <v>75</v>
      </c>
      <c r="EQ14" s="39"/>
      <c r="ER14" s="39"/>
      <c r="ES14" s="39"/>
      <c r="ET14" s="46" t="s">
        <v>376</v>
      </c>
      <c r="EU14" s="39">
        <v>75</v>
      </c>
      <c r="EV14" s="39" t="s">
        <v>23</v>
      </c>
      <c r="EW14" s="39"/>
      <c r="EX14" s="39"/>
      <c r="EY14" s="46" t="s">
        <v>376</v>
      </c>
      <c r="EZ14" s="39">
        <v>75</v>
      </c>
      <c r="FA14" s="39" t="s">
        <v>23</v>
      </c>
      <c r="FB14" s="39"/>
      <c r="FC14" s="39"/>
      <c r="FD14" s="46" t="s">
        <v>376</v>
      </c>
      <c r="FE14" s="39">
        <v>75</v>
      </c>
      <c r="FF14" s="39"/>
      <c r="FG14" s="39"/>
      <c r="FH14" s="39"/>
      <c r="FI14" s="123"/>
      <c r="FJ14" s="124"/>
      <c r="FK14" s="124"/>
      <c r="FL14" s="124"/>
      <c r="FM14" s="124"/>
      <c r="FN14" s="123"/>
      <c r="FO14" s="124"/>
      <c r="FP14" s="124"/>
      <c r="FQ14" s="124"/>
      <c r="FR14" s="124"/>
      <c r="FS14" s="123"/>
      <c r="FT14" s="124"/>
      <c r="FU14" s="124"/>
      <c r="FV14" s="124"/>
      <c r="FW14" s="124"/>
      <c r="FX14" s="123"/>
      <c r="FY14" s="124"/>
      <c r="FZ14" s="124"/>
      <c r="GA14" s="124"/>
      <c r="GB14" s="124"/>
    </row>
    <row r="15" spans="1:224" ht="13.5" x14ac:dyDescent="0.2">
      <c r="A15" s="180" t="s">
        <v>26</v>
      </c>
      <c r="B15" s="34" t="s">
        <v>351</v>
      </c>
      <c r="C15" s="54">
        <f>VLOOKUP(B15,'PRESENZE ALLENAMENTI'!$F$4:$H$39,3,0)</f>
        <v>24</v>
      </c>
      <c r="D15" s="55">
        <f t="shared" si="8"/>
        <v>31.583333333333332</v>
      </c>
      <c r="E15" s="55">
        <f t="shared" si="7"/>
        <v>758</v>
      </c>
      <c r="F15" s="55">
        <f t="shared" si="12"/>
        <v>63.166666666666664</v>
      </c>
      <c r="G15" s="54">
        <f t="shared" si="0"/>
        <v>10</v>
      </c>
      <c r="H15" s="54">
        <f t="shared" si="1"/>
        <v>2</v>
      </c>
      <c r="I15" s="54">
        <f t="shared" si="2"/>
        <v>1</v>
      </c>
      <c r="J15" s="54"/>
      <c r="K15" s="55">
        <f t="shared" si="13"/>
        <v>1</v>
      </c>
      <c r="L15" s="56">
        <f t="shared" si="4"/>
        <v>3</v>
      </c>
      <c r="M15" s="56">
        <f t="shared" si="5"/>
        <v>0</v>
      </c>
      <c r="N15" s="54">
        <f t="shared" si="6"/>
        <v>0</v>
      </c>
      <c r="O15" s="46" t="s">
        <v>376</v>
      </c>
      <c r="P15" s="39">
        <v>40</v>
      </c>
      <c r="Q15" s="39"/>
      <c r="R15" s="39"/>
      <c r="S15" s="39"/>
      <c r="T15" s="46" t="s">
        <v>376</v>
      </c>
      <c r="U15" s="39">
        <v>40</v>
      </c>
      <c r="V15" s="39"/>
      <c r="W15" s="39"/>
      <c r="X15" s="39"/>
      <c r="Y15" s="46" t="s">
        <v>384</v>
      </c>
      <c r="Z15" s="39">
        <v>41</v>
      </c>
      <c r="AA15" s="39"/>
      <c r="AB15" s="39"/>
      <c r="AC15" s="39"/>
      <c r="AD15" s="46" t="s">
        <v>376</v>
      </c>
      <c r="AE15" s="39">
        <v>72</v>
      </c>
      <c r="AF15" s="39"/>
      <c r="AG15" s="39"/>
      <c r="AH15" s="39"/>
      <c r="AI15" s="46" t="s">
        <v>376</v>
      </c>
      <c r="AJ15" s="39">
        <v>55</v>
      </c>
      <c r="AK15" s="39"/>
      <c r="AL15" s="39"/>
      <c r="AM15" s="39"/>
      <c r="AN15" s="46" t="s">
        <v>376</v>
      </c>
      <c r="AO15" s="39">
        <v>70</v>
      </c>
      <c r="AP15" s="39" t="s">
        <v>23</v>
      </c>
      <c r="AQ15" s="39"/>
      <c r="AR15" s="39"/>
      <c r="AS15" s="46" t="s">
        <v>376</v>
      </c>
      <c r="AT15" s="39">
        <v>70</v>
      </c>
      <c r="AU15" s="39"/>
      <c r="AV15" s="39"/>
      <c r="AW15" s="39"/>
      <c r="AX15" s="46" t="s">
        <v>376</v>
      </c>
      <c r="AY15" s="39">
        <v>70</v>
      </c>
      <c r="AZ15" s="39"/>
      <c r="BA15" s="39"/>
      <c r="BB15" s="39">
        <v>1</v>
      </c>
      <c r="BC15" s="46" t="s">
        <v>376</v>
      </c>
      <c r="BD15" s="39">
        <v>70</v>
      </c>
      <c r="BE15" s="39"/>
      <c r="BF15" s="39"/>
      <c r="BG15" s="39"/>
      <c r="BH15" s="46" t="s">
        <v>376</v>
      </c>
      <c r="BI15" s="39">
        <v>70</v>
      </c>
      <c r="BJ15" s="39" t="s">
        <v>23</v>
      </c>
      <c r="BK15" s="39"/>
      <c r="BL15" s="39"/>
      <c r="BM15" s="46" t="s">
        <v>376</v>
      </c>
      <c r="BN15" s="39">
        <v>70</v>
      </c>
      <c r="BO15" s="39"/>
      <c r="BP15" s="39"/>
      <c r="BQ15" s="39"/>
      <c r="BR15" s="46" t="s">
        <v>376</v>
      </c>
      <c r="BS15" s="39">
        <v>70</v>
      </c>
      <c r="BT15" s="39" t="s">
        <v>23</v>
      </c>
      <c r="BU15" s="39"/>
      <c r="BV15" s="39"/>
      <c r="BW15" s="46" t="s">
        <v>27</v>
      </c>
      <c r="BX15" s="39"/>
      <c r="BY15" s="39"/>
      <c r="BZ15" s="39"/>
      <c r="CA15" s="39"/>
      <c r="CB15" s="46" t="s">
        <v>384</v>
      </c>
      <c r="CC15" s="39">
        <v>20</v>
      </c>
      <c r="CD15" s="39"/>
      <c r="CE15" s="39"/>
      <c r="CF15" s="39"/>
      <c r="CG15" s="46"/>
      <c r="CH15" s="39"/>
      <c r="CI15" s="39"/>
      <c r="CJ15" s="39"/>
      <c r="CK15" s="39"/>
      <c r="CL15" s="46"/>
      <c r="CM15" s="39"/>
      <c r="CN15" s="39"/>
      <c r="CO15" s="39"/>
      <c r="CP15" s="39"/>
      <c r="CQ15" s="46"/>
      <c r="CR15" s="39"/>
      <c r="CS15" s="39"/>
      <c r="CT15" s="39"/>
      <c r="CU15" s="39"/>
      <c r="CV15" s="46"/>
      <c r="CW15" s="39"/>
      <c r="CX15" s="39"/>
      <c r="CY15" s="39"/>
      <c r="CZ15" s="39"/>
      <c r="DA15" s="46"/>
      <c r="DB15" s="39"/>
      <c r="DC15" s="39"/>
      <c r="DD15" s="39"/>
      <c r="DE15" s="39"/>
      <c r="DF15" s="46"/>
      <c r="DG15" s="39"/>
      <c r="DH15" s="39"/>
      <c r="DI15" s="39"/>
      <c r="DJ15" s="39"/>
      <c r="DK15" s="46"/>
      <c r="DL15" s="39"/>
      <c r="DM15" s="39"/>
      <c r="DN15" s="39"/>
      <c r="DO15" s="39"/>
      <c r="DP15" s="46"/>
      <c r="DQ15" s="39"/>
      <c r="DR15" s="39"/>
      <c r="DS15" s="39"/>
      <c r="DT15" s="39"/>
      <c r="DU15" s="46"/>
      <c r="DV15" s="39"/>
      <c r="DW15" s="39"/>
      <c r="DX15" s="39"/>
      <c r="DY15" s="39"/>
      <c r="DZ15" s="46"/>
      <c r="EA15" s="39"/>
      <c r="EB15" s="39"/>
      <c r="EC15" s="39"/>
      <c r="ED15" s="39"/>
      <c r="EE15" s="46"/>
      <c r="EF15" s="39"/>
      <c r="EG15" s="39"/>
      <c r="EH15" s="39"/>
      <c r="EI15" s="39"/>
      <c r="EJ15" s="46"/>
      <c r="EK15" s="39"/>
      <c r="EL15" s="39"/>
      <c r="EM15" s="39"/>
      <c r="EN15" s="39"/>
      <c r="EO15" s="46"/>
      <c r="EP15" s="39"/>
      <c r="EQ15" s="39"/>
      <c r="ER15" s="39"/>
      <c r="ES15" s="39"/>
      <c r="ET15" s="46"/>
      <c r="EU15" s="39"/>
      <c r="EV15" s="39"/>
      <c r="EW15" s="39"/>
      <c r="EX15" s="39"/>
      <c r="EY15" s="46"/>
      <c r="EZ15" s="39"/>
      <c r="FA15" s="39"/>
      <c r="FB15" s="39"/>
      <c r="FC15" s="39"/>
      <c r="FD15" s="46"/>
      <c r="FE15" s="39"/>
      <c r="FF15" s="39"/>
      <c r="FG15" s="39"/>
      <c r="FH15" s="39"/>
      <c r="FI15" s="123"/>
      <c r="FJ15" s="124"/>
      <c r="FK15" s="124"/>
      <c r="FL15" s="124"/>
      <c r="FM15" s="124"/>
      <c r="FN15" s="123"/>
      <c r="FO15" s="124"/>
      <c r="FP15" s="124"/>
      <c r="FQ15" s="124"/>
      <c r="FR15" s="124"/>
      <c r="FS15" s="123"/>
      <c r="FT15" s="124"/>
      <c r="FU15" s="124"/>
      <c r="FV15" s="124"/>
      <c r="FW15" s="124"/>
      <c r="FX15" s="123"/>
      <c r="FY15" s="124"/>
      <c r="FZ15" s="124"/>
      <c r="GA15" s="124"/>
      <c r="GB15" s="124"/>
    </row>
    <row r="16" spans="1:224" ht="13.5" x14ac:dyDescent="0.2">
      <c r="A16" s="66" t="s">
        <v>22</v>
      </c>
      <c r="B16" s="34" t="s">
        <v>95</v>
      </c>
      <c r="C16" s="54">
        <f>VLOOKUP(B16,'PRESENZE ALLENAMENTI'!$F$4:$H$39,3,0)</f>
        <v>16</v>
      </c>
      <c r="D16" s="55">
        <f t="shared" si="8"/>
        <v>30</v>
      </c>
      <c r="E16" s="55">
        <f t="shared" si="7"/>
        <v>480</v>
      </c>
      <c r="F16" s="55">
        <f>E16/(G16+H16)</f>
        <v>43.636363636363633</v>
      </c>
      <c r="G16" s="54">
        <f t="shared" ref="G16:G30" si="14">COUNTIF(T16:GB16,"T")</f>
        <v>6</v>
      </c>
      <c r="H16" s="54">
        <f t="shared" ref="H16:H30" si="15">COUNTIF(T16:GB16,"S")</f>
        <v>5</v>
      </c>
      <c r="I16" s="54">
        <f t="shared" ref="I16:I27" si="16">COUNTIF(T16:GB16,"P")</f>
        <v>0</v>
      </c>
      <c r="J16" s="54"/>
      <c r="K16" s="55">
        <f t="shared" si="13"/>
        <v>3</v>
      </c>
      <c r="L16" s="56">
        <f t="shared" si="4"/>
        <v>0</v>
      </c>
      <c r="M16" s="56">
        <f t="shared" ref="M16:M27" si="17">COUNTIF(P16:GB16,"B")</f>
        <v>0</v>
      </c>
      <c r="N16" s="54">
        <f t="shared" ref="N16:N27" si="18">COUNTIF(O16:GB16,"e")</f>
        <v>0</v>
      </c>
      <c r="O16" s="46" t="s">
        <v>376</v>
      </c>
      <c r="P16" s="39">
        <v>40</v>
      </c>
      <c r="Q16" s="39"/>
      <c r="R16" s="39"/>
      <c r="S16" s="39">
        <v>2</v>
      </c>
      <c r="T16" s="46" t="s">
        <v>376</v>
      </c>
      <c r="U16" s="39">
        <v>40</v>
      </c>
      <c r="V16" s="39"/>
      <c r="W16" s="39"/>
      <c r="X16" s="39"/>
      <c r="Y16" s="46" t="s">
        <v>376</v>
      </c>
      <c r="Z16" s="39">
        <v>75</v>
      </c>
      <c r="AA16" s="39"/>
      <c r="AB16" s="39"/>
      <c r="AC16" s="39"/>
      <c r="AD16" s="46" t="s">
        <v>384</v>
      </c>
      <c r="AE16" s="39">
        <v>18</v>
      </c>
      <c r="AF16" s="39"/>
      <c r="AG16" s="39"/>
      <c r="AH16" s="39"/>
      <c r="AI16" s="46" t="s">
        <v>384</v>
      </c>
      <c r="AJ16" s="39">
        <v>20</v>
      </c>
      <c r="AK16" s="39"/>
      <c r="AL16" s="39"/>
      <c r="AM16" s="39"/>
      <c r="AN16" s="46" t="s">
        <v>376</v>
      </c>
      <c r="AO16" s="39">
        <v>70</v>
      </c>
      <c r="AP16" s="39"/>
      <c r="AQ16" s="39"/>
      <c r="AR16" s="39"/>
      <c r="AS16" s="46" t="s">
        <v>376</v>
      </c>
      <c r="AT16" s="39">
        <v>70</v>
      </c>
      <c r="AU16" s="39"/>
      <c r="AV16" s="39"/>
      <c r="AW16" s="39">
        <v>1</v>
      </c>
      <c r="AX16" s="46"/>
      <c r="AY16" s="39"/>
      <c r="AZ16" s="39"/>
      <c r="BA16" s="39"/>
      <c r="BB16" s="39"/>
      <c r="BC16" s="46" t="s">
        <v>376</v>
      </c>
      <c r="BD16" s="39">
        <v>70</v>
      </c>
      <c r="BE16" s="39"/>
      <c r="BF16" s="39"/>
      <c r="BG16" s="39"/>
      <c r="BH16" s="46" t="s">
        <v>384</v>
      </c>
      <c r="BI16" s="39">
        <v>22</v>
      </c>
      <c r="BJ16" s="39"/>
      <c r="BK16" s="39"/>
      <c r="BL16" s="39"/>
      <c r="BM16" s="46"/>
      <c r="BN16" s="39"/>
      <c r="BO16" s="39"/>
      <c r="BP16" s="39"/>
      <c r="BQ16" s="39"/>
      <c r="BR16" s="46"/>
      <c r="BS16" s="39"/>
      <c r="BT16" s="39"/>
      <c r="BU16" s="39"/>
      <c r="BV16" s="39"/>
      <c r="BW16" s="46"/>
      <c r="BX16" s="39"/>
      <c r="BY16" s="39"/>
      <c r="BZ16" s="39"/>
      <c r="CA16" s="39"/>
      <c r="CB16" s="46"/>
      <c r="CC16" s="39"/>
      <c r="CD16" s="39"/>
      <c r="CE16" s="39"/>
      <c r="CF16" s="39"/>
      <c r="CG16" s="46"/>
      <c r="CH16" s="39"/>
      <c r="CI16" s="39"/>
      <c r="CJ16" s="39"/>
      <c r="CK16" s="39"/>
      <c r="CL16" s="46"/>
      <c r="CM16" s="39"/>
      <c r="CN16" s="39"/>
      <c r="CO16" s="39"/>
      <c r="CP16" s="39"/>
      <c r="CQ16" s="46"/>
      <c r="CR16" s="39"/>
      <c r="CS16" s="39"/>
      <c r="CT16" s="39"/>
      <c r="CU16" s="39"/>
      <c r="CV16" s="46"/>
      <c r="CW16" s="39"/>
      <c r="CX16" s="39"/>
      <c r="CY16" s="39"/>
      <c r="CZ16" s="39"/>
      <c r="DA16" s="46"/>
      <c r="DB16" s="39"/>
      <c r="DC16" s="39"/>
      <c r="DD16" s="39"/>
      <c r="DE16" s="39"/>
      <c r="DF16" s="46"/>
      <c r="DG16" s="39"/>
      <c r="DH16" s="39"/>
      <c r="DI16" s="39"/>
      <c r="DJ16" s="39"/>
      <c r="DK16" s="46" t="s">
        <v>376</v>
      </c>
      <c r="DL16" s="39"/>
      <c r="DM16" s="39"/>
      <c r="DN16" s="39"/>
      <c r="DO16" s="39"/>
      <c r="DP16" s="46"/>
      <c r="DQ16" s="39"/>
      <c r="DR16" s="39"/>
      <c r="DS16" s="39"/>
      <c r="DT16" s="39"/>
      <c r="DU16" s="46"/>
      <c r="DV16" s="39"/>
      <c r="DW16" s="39"/>
      <c r="DX16" s="39"/>
      <c r="DY16" s="39"/>
      <c r="DZ16" s="46"/>
      <c r="EA16" s="39"/>
      <c r="EB16" s="39"/>
      <c r="EC16" s="39"/>
      <c r="ED16" s="39"/>
      <c r="EE16" s="46"/>
      <c r="EF16" s="39"/>
      <c r="EG16" s="39"/>
      <c r="EH16" s="39"/>
      <c r="EI16" s="39"/>
      <c r="EJ16" s="46"/>
      <c r="EK16" s="39"/>
      <c r="EL16" s="39"/>
      <c r="EM16" s="39"/>
      <c r="EN16" s="39"/>
      <c r="EO16" s="46"/>
      <c r="EP16" s="39"/>
      <c r="EQ16" s="39"/>
      <c r="ER16" s="39"/>
      <c r="ES16" s="39"/>
      <c r="ET16" s="46"/>
      <c r="EU16" s="39"/>
      <c r="EV16" s="39"/>
      <c r="EW16" s="39"/>
      <c r="EX16" s="39"/>
      <c r="EY16" s="46" t="s">
        <v>384</v>
      </c>
      <c r="EZ16" s="39">
        <v>15</v>
      </c>
      <c r="FA16" s="39"/>
      <c r="FB16" s="39"/>
      <c r="FC16" s="39"/>
      <c r="FD16" s="46" t="s">
        <v>384</v>
      </c>
      <c r="FE16" s="39">
        <v>40</v>
      </c>
      <c r="FF16" s="39"/>
      <c r="FG16" s="39"/>
      <c r="FH16" s="39"/>
      <c r="FI16" s="123"/>
      <c r="FJ16" s="124"/>
      <c r="FK16" s="124"/>
      <c r="FL16" s="124"/>
      <c r="FM16" s="124"/>
      <c r="FN16" s="123"/>
      <c r="FO16" s="124"/>
      <c r="FP16" s="124"/>
      <c r="FQ16" s="124"/>
      <c r="FR16" s="124"/>
      <c r="FS16" s="123"/>
      <c r="FT16" s="124"/>
      <c r="FU16" s="124"/>
      <c r="FV16" s="124"/>
      <c r="FW16" s="124"/>
      <c r="FX16" s="123"/>
      <c r="FY16" s="124"/>
      <c r="FZ16" s="124"/>
      <c r="GA16" s="124"/>
      <c r="GB16" s="124"/>
    </row>
    <row r="17" spans="1:184" ht="13.5" x14ac:dyDescent="0.2">
      <c r="A17" s="66" t="s">
        <v>22</v>
      </c>
      <c r="B17" s="34" t="s">
        <v>228</v>
      </c>
      <c r="C17" s="54">
        <f>VLOOKUP(B17,'PRESENZE ALLENAMENTI'!$F$4:$H$39,3,0)</f>
        <v>23</v>
      </c>
      <c r="D17" s="55">
        <f t="shared" si="8"/>
        <v>15.782608695652174</v>
      </c>
      <c r="E17" s="55">
        <f t="shared" si="7"/>
        <v>363</v>
      </c>
      <c r="F17" s="55">
        <f t="shared" si="9"/>
        <v>25.928571428571427</v>
      </c>
      <c r="G17" s="54">
        <f t="shared" si="14"/>
        <v>2</v>
      </c>
      <c r="H17" s="54">
        <f t="shared" si="15"/>
        <v>12</v>
      </c>
      <c r="I17" s="54">
        <f t="shared" si="16"/>
        <v>0</v>
      </c>
      <c r="J17" s="54"/>
      <c r="K17" s="55">
        <f t="shared" si="13"/>
        <v>1</v>
      </c>
      <c r="L17" s="56">
        <f t="shared" si="4"/>
        <v>0</v>
      </c>
      <c r="M17" s="56">
        <f t="shared" si="17"/>
        <v>0</v>
      </c>
      <c r="N17" s="54">
        <f t="shared" si="18"/>
        <v>0</v>
      </c>
      <c r="O17" s="46"/>
      <c r="P17" s="39"/>
      <c r="Q17" s="39"/>
      <c r="R17" s="39"/>
      <c r="S17" s="39"/>
      <c r="T17" s="46" t="s">
        <v>376</v>
      </c>
      <c r="U17" s="39">
        <v>40</v>
      </c>
      <c r="V17" s="39"/>
      <c r="W17" s="39"/>
      <c r="X17" s="39"/>
      <c r="Y17" s="46"/>
      <c r="Z17" s="39"/>
      <c r="AA17" s="39"/>
      <c r="AB17" s="39"/>
      <c r="AC17" s="39"/>
      <c r="AD17" s="46" t="s">
        <v>384</v>
      </c>
      <c r="AE17" s="39">
        <v>25</v>
      </c>
      <c r="AF17" s="39"/>
      <c r="AG17" s="39"/>
      <c r="AH17" s="39"/>
      <c r="AI17" s="46" t="s">
        <v>384</v>
      </c>
      <c r="AJ17" s="39">
        <v>57</v>
      </c>
      <c r="AK17" s="39"/>
      <c r="AL17" s="39"/>
      <c r="AM17" s="39"/>
      <c r="AN17" s="46" t="s">
        <v>384</v>
      </c>
      <c r="AO17" s="39">
        <v>30</v>
      </c>
      <c r="AP17" s="39"/>
      <c r="AQ17" s="39"/>
      <c r="AR17" s="39"/>
      <c r="AS17" s="46" t="s">
        <v>384</v>
      </c>
      <c r="AT17" s="39">
        <v>15</v>
      </c>
      <c r="AU17" s="39"/>
      <c r="AV17" s="39"/>
      <c r="AW17" s="39"/>
      <c r="AX17" s="46" t="s">
        <v>384</v>
      </c>
      <c r="AY17" s="39">
        <v>10</v>
      </c>
      <c r="AZ17" s="39"/>
      <c r="BA17" s="39"/>
      <c r="BB17" s="39"/>
      <c r="BC17" s="46" t="s">
        <v>384</v>
      </c>
      <c r="BD17" s="39">
        <v>13</v>
      </c>
      <c r="BE17" s="39"/>
      <c r="BF17" s="39"/>
      <c r="BG17" s="39"/>
      <c r="BH17" s="46" t="s">
        <v>384</v>
      </c>
      <c r="BI17" s="39">
        <v>30</v>
      </c>
      <c r="BJ17" s="39"/>
      <c r="BK17" s="39"/>
      <c r="BL17" s="39"/>
      <c r="BM17" s="46"/>
      <c r="BN17" s="39"/>
      <c r="BO17" s="39"/>
      <c r="BP17" s="39"/>
      <c r="BQ17" s="39"/>
      <c r="BR17" s="46"/>
      <c r="BS17" s="39"/>
      <c r="BT17" s="39"/>
      <c r="BU17" s="39"/>
      <c r="BV17" s="39"/>
      <c r="BW17" s="46"/>
      <c r="BX17" s="39"/>
      <c r="BY17" s="39"/>
      <c r="BZ17" s="39"/>
      <c r="CA17" s="39"/>
      <c r="CB17" s="46"/>
      <c r="CC17" s="39"/>
      <c r="CD17" s="39"/>
      <c r="CE17" s="39"/>
      <c r="CF17" s="39"/>
      <c r="CG17" s="46"/>
      <c r="CH17" s="39"/>
      <c r="CI17" s="39"/>
      <c r="CJ17" s="39"/>
      <c r="CK17" s="39"/>
      <c r="CL17" s="46"/>
      <c r="CM17" s="39"/>
      <c r="CN17" s="39"/>
      <c r="CO17" s="39"/>
      <c r="CP17" s="39"/>
      <c r="CQ17" s="46"/>
      <c r="CR17" s="39"/>
      <c r="CS17" s="39"/>
      <c r="CT17" s="39"/>
      <c r="CU17" s="39"/>
      <c r="CV17" s="46"/>
      <c r="CW17" s="39"/>
      <c r="CX17" s="39"/>
      <c r="CY17" s="39"/>
      <c r="CZ17" s="39"/>
      <c r="DA17" s="46"/>
      <c r="DB17" s="39"/>
      <c r="DC17" s="39"/>
      <c r="DD17" s="39"/>
      <c r="DE17" s="39"/>
      <c r="DF17" s="46"/>
      <c r="DG17" s="39"/>
      <c r="DH17" s="39"/>
      <c r="DI17" s="39"/>
      <c r="DJ17" s="39"/>
      <c r="DK17" s="46" t="s">
        <v>384</v>
      </c>
      <c r="DL17" s="39">
        <v>10</v>
      </c>
      <c r="DM17" s="39"/>
      <c r="DN17" s="39"/>
      <c r="DO17" s="39"/>
      <c r="DP17" s="46" t="s">
        <v>384</v>
      </c>
      <c r="DQ17" s="39">
        <v>35</v>
      </c>
      <c r="DR17" s="39"/>
      <c r="DS17" s="39"/>
      <c r="DT17" s="39">
        <v>1</v>
      </c>
      <c r="DU17" s="46" t="s">
        <v>384</v>
      </c>
      <c r="DV17" s="39">
        <v>10</v>
      </c>
      <c r="DW17" s="39"/>
      <c r="DX17" s="39"/>
      <c r="DY17" s="39"/>
      <c r="DZ17" s="46" t="s">
        <v>376</v>
      </c>
      <c r="EA17" s="39">
        <v>75</v>
      </c>
      <c r="EB17" s="39"/>
      <c r="EC17" s="39"/>
      <c r="ED17" s="39"/>
      <c r="EE17" s="46" t="s">
        <v>384</v>
      </c>
      <c r="EF17" s="39">
        <v>8</v>
      </c>
      <c r="EG17" s="39"/>
      <c r="EH17" s="39"/>
      <c r="EI17" s="39"/>
      <c r="EJ17" s="46" t="s">
        <v>384</v>
      </c>
      <c r="EK17" s="39">
        <v>5</v>
      </c>
      <c r="EL17" s="39"/>
      <c r="EM17" s="39"/>
      <c r="EN17" s="39"/>
      <c r="EO17" s="46"/>
      <c r="EP17" s="39"/>
      <c r="EQ17" s="39"/>
      <c r="ER17" s="39"/>
      <c r="ES17" s="39"/>
      <c r="ET17" s="46"/>
      <c r="EU17" s="39"/>
      <c r="EV17" s="39"/>
      <c r="EW17" s="39"/>
      <c r="EX17" s="39"/>
      <c r="EY17" s="46"/>
      <c r="EZ17" s="39"/>
      <c r="FA17" s="39"/>
      <c r="FB17" s="39"/>
      <c r="FC17" s="39"/>
      <c r="FD17" s="46"/>
      <c r="FE17" s="39"/>
      <c r="FF17" s="39"/>
      <c r="FG17" s="39"/>
      <c r="FH17" s="39"/>
      <c r="FI17" s="123"/>
      <c r="FJ17" s="124"/>
      <c r="FK17" s="124"/>
      <c r="FL17" s="124"/>
      <c r="FM17" s="124"/>
      <c r="FN17" s="123"/>
      <c r="FO17" s="124"/>
      <c r="FP17" s="124"/>
      <c r="FQ17" s="124"/>
      <c r="FR17" s="124"/>
      <c r="FS17" s="123"/>
      <c r="FT17" s="124"/>
      <c r="FU17" s="124"/>
      <c r="FV17" s="124"/>
      <c r="FW17" s="124"/>
      <c r="FX17" s="123"/>
      <c r="FY17" s="124"/>
      <c r="FZ17" s="124"/>
      <c r="GA17" s="124"/>
      <c r="GB17" s="124"/>
    </row>
    <row r="18" spans="1:184" ht="13.5" x14ac:dyDescent="0.2">
      <c r="A18" s="66" t="s">
        <v>22</v>
      </c>
      <c r="B18" s="34" t="s">
        <v>148</v>
      </c>
      <c r="C18" s="54">
        <f>VLOOKUP(B18,'PRESENZE ALLENAMENTI'!$F$4:$H$39,3,0)</f>
        <v>30</v>
      </c>
      <c r="D18" s="55">
        <f t="shared" ref="D18" si="19">E18/C18</f>
        <v>48.766666666666666</v>
      </c>
      <c r="E18" s="55">
        <f t="shared" si="7"/>
        <v>1463</v>
      </c>
      <c r="F18" s="55">
        <f t="shared" ref="F18" si="20">E18/(G18+H18)</f>
        <v>56.269230769230766</v>
      </c>
      <c r="G18" s="54">
        <f t="shared" si="14"/>
        <v>23</v>
      </c>
      <c r="H18" s="54">
        <f t="shared" si="15"/>
        <v>3</v>
      </c>
      <c r="I18" s="54">
        <f t="shared" si="16"/>
        <v>1</v>
      </c>
      <c r="J18" s="54"/>
      <c r="K18" s="55">
        <f t="shared" si="13"/>
        <v>3</v>
      </c>
      <c r="L18" s="56">
        <f t="shared" si="4"/>
        <v>1</v>
      </c>
      <c r="M18" s="56">
        <f t="shared" si="17"/>
        <v>0</v>
      </c>
      <c r="N18" s="54">
        <f t="shared" si="18"/>
        <v>0</v>
      </c>
      <c r="O18" s="46" t="s">
        <v>376</v>
      </c>
      <c r="P18" s="39">
        <v>40</v>
      </c>
      <c r="Q18" s="39"/>
      <c r="R18" s="39"/>
      <c r="S18" s="39">
        <v>1</v>
      </c>
      <c r="T18" s="46" t="s">
        <v>376</v>
      </c>
      <c r="U18" s="39">
        <v>40</v>
      </c>
      <c r="V18" s="39"/>
      <c r="W18" s="39"/>
      <c r="X18" s="39"/>
      <c r="Y18" s="46" t="s">
        <v>376</v>
      </c>
      <c r="Z18" s="39">
        <v>40</v>
      </c>
      <c r="AA18" s="39"/>
      <c r="AB18" s="39"/>
      <c r="AC18" s="39"/>
      <c r="AD18" s="46"/>
      <c r="AE18" s="39"/>
      <c r="AF18" s="39"/>
      <c r="AG18" s="39"/>
      <c r="AH18" s="39"/>
      <c r="AI18" s="46" t="s">
        <v>376</v>
      </c>
      <c r="AJ18" s="39">
        <v>13</v>
      </c>
      <c r="AK18" s="39"/>
      <c r="AL18" s="39"/>
      <c r="AM18" s="39"/>
      <c r="AN18" s="46"/>
      <c r="AO18" s="39"/>
      <c r="AP18" s="39"/>
      <c r="AQ18" s="39"/>
      <c r="AR18" s="39"/>
      <c r="AS18" s="46" t="s">
        <v>376</v>
      </c>
      <c r="AT18" s="39">
        <v>48</v>
      </c>
      <c r="AU18" s="39"/>
      <c r="AV18" s="39"/>
      <c r="AW18" s="39"/>
      <c r="AX18" s="46" t="s">
        <v>376</v>
      </c>
      <c r="AY18" s="39">
        <v>47</v>
      </c>
      <c r="AZ18" s="39"/>
      <c r="BA18" s="39"/>
      <c r="BB18" s="39"/>
      <c r="BC18" s="46" t="s">
        <v>384</v>
      </c>
      <c r="BD18" s="39">
        <v>20</v>
      </c>
      <c r="BE18" s="39"/>
      <c r="BF18" s="39"/>
      <c r="BG18" s="39"/>
      <c r="BH18" s="46" t="s">
        <v>376</v>
      </c>
      <c r="BI18" s="39">
        <v>53</v>
      </c>
      <c r="BJ18" s="39"/>
      <c r="BK18" s="39"/>
      <c r="BL18" s="39">
        <v>1</v>
      </c>
      <c r="BM18" s="46" t="s">
        <v>376</v>
      </c>
      <c r="BN18" s="39">
        <v>52</v>
      </c>
      <c r="BO18" s="39"/>
      <c r="BP18" s="39"/>
      <c r="BQ18" s="39"/>
      <c r="BR18" s="46" t="s">
        <v>27</v>
      </c>
      <c r="BS18" s="39"/>
      <c r="BT18" s="39"/>
      <c r="BU18" s="39"/>
      <c r="BV18" s="39"/>
      <c r="BW18" s="46" t="s">
        <v>376</v>
      </c>
      <c r="BX18" s="39">
        <v>75</v>
      </c>
      <c r="BY18" s="39"/>
      <c r="BZ18" s="39"/>
      <c r="CA18" s="39"/>
      <c r="CB18" s="46" t="s">
        <v>376</v>
      </c>
      <c r="CC18" s="39">
        <v>50</v>
      </c>
      <c r="CD18" s="39"/>
      <c r="CE18" s="39"/>
      <c r="CF18" s="39"/>
      <c r="CG18" s="46" t="s">
        <v>376</v>
      </c>
      <c r="CH18" s="39">
        <v>75</v>
      </c>
      <c r="CI18" s="39"/>
      <c r="CJ18" s="39"/>
      <c r="CK18" s="39">
        <v>1</v>
      </c>
      <c r="CL18" s="46" t="s">
        <v>376</v>
      </c>
      <c r="CM18" s="39">
        <v>75</v>
      </c>
      <c r="CN18" s="39"/>
      <c r="CO18" s="39"/>
      <c r="CP18" s="39"/>
      <c r="CQ18" s="46" t="s">
        <v>376</v>
      </c>
      <c r="CR18" s="39">
        <v>75</v>
      </c>
      <c r="CS18" s="39"/>
      <c r="CT18" s="39"/>
      <c r="CU18" s="39"/>
      <c r="CV18" s="46" t="s">
        <v>376</v>
      </c>
      <c r="CW18" s="39">
        <v>43</v>
      </c>
      <c r="CX18" s="39"/>
      <c r="CY18" s="39"/>
      <c r="CZ18" s="39"/>
      <c r="DA18" s="46" t="s">
        <v>376</v>
      </c>
      <c r="DB18" s="39">
        <v>75</v>
      </c>
      <c r="DC18" s="39"/>
      <c r="DD18" s="39"/>
      <c r="DE18" s="39"/>
      <c r="DF18" s="46" t="s">
        <v>376</v>
      </c>
      <c r="DG18" s="39">
        <v>75</v>
      </c>
      <c r="DH18" s="39"/>
      <c r="DI18" s="39"/>
      <c r="DJ18" s="39"/>
      <c r="DK18" s="46" t="s">
        <v>376</v>
      </c>
      <c r="DL18" s="39">
        <v>75</v>
      </c>
      <c r="DM18" s="39"/>
      <c r="DN18" s="39"/>
      <c r="DO18" s="39"/>
      <c r="DP18" s="46" t="s">
        <v>376</v>
      </c>
      <c r="DQ18" s="39">
        <v>70</v>
      </c>
      <c r="DR18" s="39"/>
      <c r="DS18" s="39"/>
      <c r="DT18" s="39"/>
      <c r="DU18" s="46" t="s">
        <v>376</v>
      </c>
      <c r="DV18" s="39">
        <v>75</v>
      </c>
      <c r="DW18" s="39"/>
      <c r="DX18" s="39"/>
      <c r="DY18" s="39"/>
      <c r="DZ18" s="46" t="s">
        <v>384</v>
      </c>
      <c r="EA18" s="39">
        <v>15</v>
      </c>
      <c r="EB18" s="39"/>
      <c r="EC18" s="39"/>
      <c r="ED18" s="39"/>
      <c r="EE18" s="46" t="s">
        <v>376</v>
      </c>
      <c r="EF18" s="39">
        <v>59</v>
      </c>
      <c r="EG18" s="39"/>
      <c r="EH18" s="39"/>
      <c r="EI18" s="39"/>
      <c r="EJ18" s="46" t="s">
        <v>384</v>
      </c>
      <c r="EK18" s="39">
        <v>40</v>
      </c>
      <c r="EL18" s="39"/>
      <c r="EM18" s="39"/>
      <c r="EN18" s="39"/>
      <c r="EO18" s="46" t="s">
        <v>376</v>
      </c>
      <c r="EP18" s="39">
        <v>75</v>
      </c>
      <c r="EQ18" s="39"/>
      <c r="ER18" s="39"/>
      <c r="ES18" s="39"/>
      <c r="ET18" s="46" t="s">
        <v>376</v>
      </c>
      <c r="EU18" s="39">
        <v>35</v>
      </c>
      <c r="EV18" s="39" t="s">
        <v>23</v>
      </c>
      <c r="EW18" s="39"/>
      <c r="EX18" s="39"/>
      <c r="EY18" s="46" t="s">
        <v>376</v>
      </c>
      <c r="EZ18" s="39">
        <v>70</v>
      </c>
      <c r="FA18" s="39"/>
      <c r="FB18" s="39"/>
      <c r="FC18" s="39"/>
      <c r="FD18" s="46" t="s">
        <v>376</v>
      </c>
      <c r="FE18" s="39">
        <v>53</v>
      </c>
      <c r="FF18" s="39"/>
      <c r="FG18" s="39"/>
      <c r="FH18" s="39"/>
      <c r="FI18" s="123"/>
      <c r="FJ18" s="124"/>
      <c r="FK18" s="124"/>
      <c r="FL18" s="124"/>
      <c r="FM18" s="124"/>
      <c r="FN18" s="123"/>
      <c r="FO18" s="124"/>
      <c r="FP18" s="124"/>
      <c r="FQ18" s="124"/>
      <c r="FR18" s="124"/>
      <c r="FS18" s="123"/>
      <c r="FT18" s="124"/>
      <c r="FU18" s="124"/>
      <c r="FV18" s="124"/>
      <c r="FW18" s="124"/>
      <c r="FX18" s="123"/>
      <c r="FY18" s="124"/>
      <c r="FZ18" s="124"/>
      <c r="GA18" s="124"/>
      <c r="GB18" s="124"/>
    </row>
    <row r="19" spans="1:184" ht="13.5" x14ac:dyDescent="0.2">
      <c r="A19" s="26" t="s">
        <v>22</v>
      </c>
      <c r="B19" s="34" t="s">
        <v>144</v>
      </c>
      <c r="C19" s="54">
        <f>VLOOKUP(B19,'PRESENZE ALLENAMENTI'!$F$4:$H$39,3,0)</f>
        <v>27</v>
      </c>
      <c r="D19" s="55">
        <f t="shared" si="8"/>
        <v>29.296296296296298</v>
      </c>
      <c r="E19" s="55">
        <f t="shared" si="7"/>
        <v>791</v>
      </c>
      <c r="F19" s="55">
        <f>E19/(G19+H19)</f>
        <v>49.4375</v>
      </c>
      <c r="G19" s="54">
        <f t="shared" si="14"/>
        <v>13</v>
      </c>
      <c r="H19" s="54">
        <f t="shared" si="15"/>
        <v>3</v>
      </c>
      <c r="I19" s="54">
        <f t="shared" si="16"/>
        <v>4</v>
      </c>
      <c r="J19" s="54"/>
      <c r="K19" s="55">
        <f t="shared" si="13"/>
        <v>3</v>
      </c>
      <c r="L19" s="56">
        <f t="shared" si="4"/>
        <v>1</v>
      </c>
      <c r="M19" s="56">
        <f t="shared" si="17"/>
        <v>0</v>
      </c>
      <c r="N19" s="54">
        <f t="shared" si="18"/>
        <v>0</v>
      </c>
      <c r="O19" s="46" t="s">
        <v>376</v>
      </c>
      <c r="P19" s="39">
        <v>40</v>
      </c>
      <c r="Q19" s="39"/>
      <c r="R19" s="39"/>
      <c r="S19" s="39"/>
      <c r="T19" s="46" t="s">
        <v>376</v>
      </c>
      <c r="U19" s="39">
        <v>40</v>
      </c>
      <c r="V19" s="39"/>
      <c r="W19" s="39"/>
      <c r="X19" s="39"/>
      <c r="Y19" s="46"/>
      <c r="Z19" s="39"/>
      <c r="AA19" s="39"/>
      <c r="AB19" s="39"/>
      <c r="AC19" s="39"/>
      <c r="AD19" s="46" t="s">
        <v>384</v>
      </c>
      <c r="AE19" s="39">
        <v>30</v>
      </c>
      <c r="AF19" s="39"/>
      <c r="AG19" s="39"/>
      <c r="AH19" s="39">
        <v>1</v>
      </c>
      <c r="AI19" s="46" t="s">
        <v>376</v>
      </c>
      <c r="AJ19" s="39">
        <v>70</v>
      </c>
      <c r="AK19" s="39"/>
      <c r="AL19" s="39"/>
      <c r="AM19" s="39">
        <v>2</v>
      </c>
      <c r="AN19" s="46"/>
      <c r="AO19" s="39"/>
      <c r="AP19" s="39"/>
      <c r="AQ19" s="39"/>
      <c r="AR19" s="39"/>
      <c r="AS19" s="46" t="s">
        <v>376</v>
      </c>
      <c r="AT19" s="39">
        <v>70</v>
      </c>
      <c r="AU19" s="39"/>
      <c r="AV19" s="39"/>
      <c r="AW19" s="39"/>
      <c r="AX19" s="46" t="s">
        <v>376</v>
      </c>
      <c r="AY19" s="39">
        <v>3</v>
      </c>
      <c r="AZ19" s="39"/>
      <c r="BA19" s="39"/>
      <c r="BB19" s="39"/>
      <c r="BC19" s="46"/>
      <c r="BD19" s="39"/>
      <c r="BE19" s="39"/>
      <c r="BF19" s="39"/>
      <c r="BG19" s="39"/>
      <c r="BH19" s="46" t="s">
        <v>27</v>
      </c>
      <c r="BI19" s="39"/>
      <c r="BJ19" s="39"/>
      <c r="BK19" s="39"/>
      <c r="BL19" s="39"/>
      <c r="BM19" s="46" t="s">
        <v>376</v>
      </c>
      <c r="BN19" s="39">
        <v>61</v>
      </c>
      <c r="BO19" s="39"/>
      <c r="BP19" s="39"/>
      <c r="BQ19" s="39"/>
      <c r="BR19" s="46" t="s">
        <v>376</v>
      </c>
      <c r="BS19" s="39">
        <v>70</v>
      </c>
      <c r="BT19" s="39"/>
      <c r="BU19" s="39"/>
      <c r="BV19" s="39"/>
      <c r="BW19" s="46" t="s">
        <v>376</v>
      </c>
      <c r="BX19" s="39">
        <v>41</v>
      </c>
      <c r="BY19" s="39"/>
      <c r="BZ19" s="39"/>
      <c r="CA19" s="39"/>
      <c r="CB19" s="46"/>
      <c r="CC19" s="39"/>
      <c r="CD19" s="39"/>
      <c r="CE19" s="39"/>
      <c r="CF19" s="39"/>
      <c r="CG19" s="46" t="s">
        <v>27</v>
      </c>
      <c r="CH19" s="39"/>
      <c r="CI19" s="39"/>
      <c r="CJ19" s="39"/>
      <c r="CK19" s="39"/>
      <c r="CL19" s="46"/>
      <c r="CM19" s="39"/>
      <c r="CN19" s="39"/>
      <c r="CO19" s="39"/>
      <c r="CP19" s="39"/>
      <c r="CQ19" s="46"/>
      <c r="CR19" s="39"/>
      <c r="CS19" s="39"/>
      <c r="CT19" s="39"/>
      <c r="CU19" s="39"/>
      <c r="CV19" s="46"/>
      <c r="CW19" s="39"/>
      <c r="CX19" s="39"/>
      <c r="CY19" s="39"/>
      <c r="CZ19" s="39"/>
      <c r="DA19" s="46"/>
      <c r="DB19" s="39"/>
      <c r="DC19" s="39"/>
      <c r="DD19" s="39"/>
      <c r="DE19" s="39"/>
      <c r="DF19" s="46" t="s">
        <v>27</v>
      </c>
      <c r="DG19" s="39"/>
      <c r="DH19" s="39"/>
      <c r="DI19" s="39"/>
      <c r="DJ19" s="39"/>
      <c r="DK19" s="46" t="s">
        <v>27</v>
      </c>
      <c r="DL19" s="39"/>
      <c r="DM19" s="39"/>
      <c r="DN19" s="39"/>
      <c r="DO19" s="39"/>
      <c r="DP19" s="46" t="s">
        <v>384</v>
      </c>
      <c r="DQ19" s="39">
        <v>23</v>
      </c>
      <c r="DR19" s="39"/>
      <c r="DS19" s="39"/>
      <c r="DT19" s="39"/>
      <c r="DU19" s="46" t="s">
        <v>384</v>
      </c>
      <c r="DV19" s="39">
        <v>10</v>
      </c>
      <c r="DW19" s="39"/>
      <c r="DX19" s="39"/>
      <c r="DY19" s="39"/>
      <c r="DZ19" s="46"/>
      <c r="EA19" s="39"/>
      <c r="EB19" s="39"/>
      <c r="EC19" s="39"/>
      <c r="ED19" s="39"/>
      <c r="EE19" s="46" t="s">
        <v>376</v>
      </c>
      <c r="EF19" s="39">
        <v>53</v>
      </c>
      <c r="EG19" s="39"/>
      <c r="EH19" s="39"/>
      <c r="EI19" s="39"/>
      <c r="EJ19" s="46" t="s">
        <v>376</v>
      </c>
      <c r="EK19" s="39">
        <v>75</v>
      </c>
      <c r="EL19" s="39"/>
      <c r="EM19" s="39"/>
      <c r="EN19" s="39"/>
      <c r="EO19" s="46" t="s">
        <v>376</v>
      </c>
      <c r="EP19" s="39">
        <v>54</v>
      </c>
      <c r="EQ19" s="39"/>
      <c r="ER19" s="39"/>
      <c r="ES19" s="39"/>
      <c r="ET19" s="46" t="s">
        <v>376</v>
      </c>
      <c r="EU19" s="39">
        <v>75</v>
      </c>
      <c r="EV19" s="39"/>
      <c r="EW19" s="39"/>
      <c r="EX19" s="39"/>
      <c r="EY19" s="46" t="s">
        <v>376</v>
      </c>
      <c r="EZ19" s="39">
        <v>46</v>
      </c>
      <c r="FA19" s="39" t="s">
        <v>23</v>
      </c>
      <c r="FB19" s="39"/>
      <c r="FC19" s="39"/>
      <c r="FD19" s="46" t="s">
        <v>376</v>
      </c>
      <c r="FE19" s="39">
        <v>30</v>
      </c>
      <c r="FF19" s="39"/>
      <c r="FG19" s="39"/>
      <c r="FH19" s="39"/>
      <c r="FI19" s="123"/>
      <c r="FJ19" s="124"/>
      <c r="FK19" s="124"/>
      <c r="FL19" s="124"/>
      <c r="FM19" s="124"/>
      <c r="FN19" s="123"/>
      <c r="FO19" s="124"/>
      <c r="FP19" s="124"/>
      <c r="FQ19" s="124"/>
      <c r="FR19" s="124"/>
      <c r="FS19" s="123"/>
      <c r="FT19" s="124"/>
      <c r="FU19" s="124"/>
      <c r="FV19" s="124"/>
      <c r="FW19" s="124"/>
      <c r="FX19" s="123"/>
      <c r="FY19" s="124"/>
      <c r="FZ19" s="124"/>
      <c r="GA19" s="124"/>
      <c r="GB19" s="124"/>
    </row>
    <row r="20" spans="1:184" ht="13.5" x14ac:dyDescent="0.2">
      <c r="A20" s="26" t="s">
        <v>22</v>
      </c>
      <c r="B20" s="34" t="s">
        <v>104</v>
      </c>
      <c r="C20" s="54">
        <f>VLOOKUP(B20,'PRESENZE ALLENAMENTI'!$F$4:$H$39,3,0)</f>
        <v>20</v>
      </c>
      <c r="D20" s="55">
        <f t="shared" si="8"/>
        <v>52.65</v>
      </c>
      <c r="E20" s="55">
        <f t="shared" si="7"/>
        <v>1053</v>
      </c>
      <c r="F20" s="55">
        <f>E20/(G20+H20)</f>
        <v>43.875</v>
      </c>
      <c r="G20" s="54">
        <f t="shared" si="14"/>
        <v>14</v>
      </c>
      <c r="H20" s="54">
        <f t="shared" si="15"/>
        <v>10</v>
      </c>
      <c r="I20" s="54">
        <f t="shared" si="16"/>
        <v>1</v>
      </c>
      <c r="J20" s="54"/>
      <c r="K20" s="55">
        <f t="shared" si="13"/>
        <v>0</v>
      </c>
      <c r="L20" s="56">
        <f t="shared" si="4"/>
        <v>1</v>
      </c>
      <c r="M20" s="56">
        <f t="shared" si="17"/>
        <v>0</v>
      </c>
      <c r="N20" s="54">
        <f t="shared" si="18"/>
        <v>0</v>
      </c>
      <c r="O20" s="46" t="s">
        <v>376</v>
      </c>
      <c r="P20" s="39">
        <v>40</v>
      </c>
      <c r="Q20" s="39"/>
      <c r="R20" s="39"/>
      <c r="S20" s="39"/>
      <c r="T20" s="46"/>
      <c r="U20" s="39"/>
      <c r="V20" s="39"/>
      <c r="W20" s="39"/>
      <c r="X20" s="39"/>
      <c r="Y20" s="46" t="s">
        <v>376</v>
      </c>
      <c r="Z20" s="39">
        <v>35</v>
      </c>
      <c r="AA20" s="39"/>
      <c r="AB20" s="39"/>
      <c r="AC20" s="39"/>
      <c r="AD20" s="46" t="s">
        <v>384</v>
      </c>
      <c r="AE20" s="39">
        <v>18</v>
      </c>
      <c r="AF20" s="39"/>
      <c r="AG20" s="39"/>
      <c r="AH20" s="39"/>
      <c r="AI20" s="46" t="s">
        <v>376</v>
      </c>
      <c r="AJ20" s="39">
        <v>53</v>
      </c>
      <c r="AK20" s="39"/>
      <c r="AL20" s="39"/>
      <c r="AM20" s="39"/>
      <c r="AN20" s="46" t="s">
        <v>376</v>
      </c>
      <c r="AO20" s="39">
        <v>70</v>
      </c>
      <c r="AP20" s="39"/>
      <c r="AQ20" s="39"/>
      <c r="AR20" s="39"/>
      <c r="AS20" s="46" t="s">
        <v>376</v>
      </c>
      <c r="AT20" s="39">
        <v>53</v>
      </c>
      <c r="AU20" s="39"/>
      <c r="AV20" s="39"/>
      <c r="AW20" s="39"/>
      <c r="AX20" s="46" t="s">
        <v>376</v>
      </c>
      <c r="AY20" s="39">
        <v>60</v>
      </c>
      <c r="AZ20" s="39"/>
      <c r="BA20" s="39"/>
      <c r="BB20" s="39"/>
      <c r="BC20" s="46" t="s">
        <v>376</v>
      </c>
      <c r="BD20" s="39">
        <v>70</v>
      </c>
      <c r="BE20" s="39"/>
      <c r="BF20" s="39"/>
      <c r="BG20" s="39"/>
      <c r="BH20" s="46" t="s">
        <v>376</v>
      </c>
      <c r="BI20" s="39">
        <v>70</v>
      </c>
      <c r="BJ20" s="39"/>
      <c r="BK20" s="39"/>
      <c r="BL20" s="39"/>
      <c r="BM20" s="46"/>
      <c r="BN20" s="39"/>
      <c r="BO20" s="39"/>
      <c r="BP20" s="39"/>
      <c r="BQ20" s="39"/>
      <c r="BR20" s="46"/>
      <c r="BS20" s="39"/>
      <c r="BT20" s="39"/>
      <c r="BU20" s="39"/>
      <c r="BV20" s="39"/>
      <c r="BW20" s="46"/>
      <c r="BX20" s="39"/>
      <c r="BY20" s="39"/>
      <c r="BZ20" s="39"/>
      <c r="CA20" s="39"/>
      <c r="CB20" s="46" t="s">
        <v>27</v>
      </c>
      <c r="CC20" s="39"/>
      <c r="CD20" s="39"/>
      <c r="CE20" s="39"/>
      <c r="CF20" s="39"/>
      <c r="CG20" s="46" t="s">
        <v>384</v>
      </c>
      <c r="CH20" s="39">
        <v>15</v>
      </c>
      <c r="CI20" s="39"/>
      <c r="CJ20" s="39"/>
      <c r="CK20" s="39"/>
      <c r="CL20" s="46" t="s">
        <v>384</v>
      </c>
      <c r="CM20" s="39">
        <v>20</v>
      </c>
      <c r="CN20" s="39"/>
      <c r="CO20" s="39"/>
      <c r="CP20" s="39"/>
      <c r="CQ20" s="46" t="s">
        <v>384</v>
      </c>
      <c r="CR20" s="39">
        <v>30</v>
      </c>
      <c r="CS20" s="39"/>
      <c r="CT20" s="39"/>
      <c r="CU20" s="39"/>
      <c r="CV20" s="46" t="s">
        <v>384</v>
      </c>
      <c r="CW20" s="39">
        <v>27</v>
      </c>
      <c r="CX20" s="39"/>
      <c r="CY20" s="39"/>
      <c r="CZ20" s="39"/>
      <c r="DA20" s="46" t="s">
        <v>384</v>
      </c>
      <c r="DB20" s="39">
        <v>48</v>
      </c>
      <c r="DC20" s="39"/>
      <c r="DD20" s="39"/>
      <c r="DE20" s="39"/>
      <c r="DF20" s="46" t="s">
        <v>376</v>
      </c>
      <c r="DG20" s="39">
        <v>75</v>
      </c>
      <c r="DH20" s="39"/>
      <c r="DI20" s="39"/>
      <c r="DJ20" s="39"/>
      <c r="DK20" s="46" t="s">
        <v>384</v>
      </c>
      <c r="DL20" s="39">
        <v>18</v>
      </c>
      <c r="DM20" s="39"/>
      <c r="DN20" s="39"/>
      <c r="DO20" s="39"/>
      <c r="DP20" s="46" t="s">
        <v>376</v>
      </c>
      <c r="DQ20" s="39">
        <v>70</v>
      </c>
      <c r="DR20" s="39"/>
      <c r="DS20" s="39"/>
      <c r="DT20" s="39"/>
      <c r="DU20" s="46" t="s">
        <v>376</v>
      </c>
      <c r="DV20" s="39">
        <v>42</v>
      </c>
      <c r="DW20" s="39"/>
      <c r="DX20" s="39"/>
      <c r="DY20" s="39"/>
      <c r="DZ20" s="46" t="s">
        <v>376</v>
      </c>
      <c r="EA20" s="39">
        <v>75</v>
      </c>
      <c r="EB20" s="39"/>
      <c r="EC20" s="39"/>
      <c r="ED20" s="39"/>
      <c r="EE20" s="46" t="s">
        <v>384</v>
      </c>
      <c r="EF20" s="39">
        <v>8</v>
      </c>
      <c r="EG20" s="39"/>
      <c r="EH20" s="39"/>
      <c r="EI20" s="39"/>
      <c r="EJ20" s="46" t="s">
        <v>376</v>
      </c>
      <c r="EK20" s="39">
        <v>35</v>
      </c>
      <c r="EL20" s="39"/>
      <c r="EM20" s="39"/>
      <c r="EN20" s="39"/>
      <c r="EO20" s="46" t="s">
        <v>384</v>
      </c>
      <c r="EP20" s="39">
        <v>12</v>
      </c>
      <c r="EQ20" s="39" t="s">
        <v>23</v>
      </c>
      <c r="ER20" s="39"/>
      <c r="ES20" s="39"/>
      <c r="ET20" s="46" t="s">
        <v>384</v>
      </c>
      <c r="EU20" s="39">
        <v>13</v>
      </c>
      <c r="EV20" s="39"/>
      <c r="EW20" s="39"/>
      <c r="EX20" s="39"/>
      <c r="EY20" s="46" t="s">
        <v>376</v>
      </c>
      <c r="EZ20" s="39">
        <v>61</v>
      </c>
      <c r="FA20" s="39"/>
      <c r="FB20" s="39"/>
      <c r="FC20" s="39"/>
      <c r="FD20" s="46" t="s">
        <v>376</v>
      </c>
      <c r="FE20" s="39">
        <v>35</v>
      </c>
      <c r="FF20" s="39"/>
      <c r="FG20" s="39"/>
      <c r="FH20" s="39"/>
      <c r="FI20" s="123"/>
      <c r="FJ20" s="124"/>
      <c r="FK20" s="124"/>
      <c r="FL20" s="124"/>
      <c r="FM20" s="124"/>
      <c r="FN20" s="123"/>
      <c r="FO20" s="124"/>
      <c r="FP20" s="124"/>
      <c r="FQ20" s="124"/>
      <c r="FR20" s="124"/>
      <c r="FS20" s="123"/>
      <c r="FT20" s="124"/>
      <c r="FU20" s="124"/>
      <c r="FV20" s="124"/>
      <c r="FW20" s="124"/>
      <c r="FX20" s="123"/>
      <c r="FY20" s="124"/>
      <c r="FZ20" s="124"/>
      <c r="GA20" s="124"/>
      <c r="GB20" s="124"/>
    </row>
    <row r="21" spans="1:184" ht="13.5" x14ac:dyDescent="0.2">
      <c r="A21" s="26" t="s">
        <v>22</v>
      </c>
      <c r="B21" s="34" t="s">
        <v>180</v>
      </c>
      <c r="C21" s="54">
        <f>VLOOKUP(B21,'PRESENZE ALLENAMENTI'!$F$4:$H$39,3,0)</f>
        <v>24</v>
      </c>
      <c r="D21" s="55">
        <f t="shared" ref="D21" si="21">E21/C21</f>
        <v>38.208333333333336</v>
      </c>
      <c r="E21" s="55">
        <f t="shared" si="7"/>
        <v>917</v>
      </c>
      <c r="F21" s="55">
        <f>E21/(G21+H21)</f>
        <v>57.3125</v>
      </c>
      <c r="G21" s="54">
        <f t="shared" si="14"/>
        <v>16</v>
      </c>
      <c r="H21" s="54">
        <f t="shared" si="15"/>
        <v>0</v>
      </c>
      <c r="I21" s="54">
        <f t="shared" si="16"/>
        <v>5</v>
      </c>
      <c r="J21" s="54"/>
      <c r="K21" s="55">
        <f t="shared" si="13"/>
        <v>0</v>
      </c>
      <c r="L21" s="56">
        <f t="shared" si="4"/>
        <v>0</v>
      </c>
      <c r="M21" s="56">
        <f t="shared" si="17"/>
        <v>0</v>
      </c>
      <c r="N21" s="54">
        <f t="shared" si="18"/>
        <v>0</v>
      </c>
      <c r="O21" s="46" t="s">
        <v>376</v>
      </c>
      <c r="P21" s="39">
        <v>40</v>
      </c>
      <c r="Q21" s="39"/>
      <c r="R21" s="39"/>
      <c r="S21" s="39"/>
      <c r="T21" s="46" t="s">
        <v>376</v>
      </c>
      <c r="U21" s="39">
        <v>40</v>
      </c>
      <c r="V21" s="39"/>
      <c r="W21" s="39"/>
      <c r="X21" s="39"/>
      <c r="Y21" s="46" t="s">
        <v>376</v>
      </c>
      <c r="Z21" s="39">
        <v>54</v>
      </c>
      <c r="AA21" s="39"/>
      <c r="AB21" s="39"/>
      <c r="AC21" s="39"/>
      <c r="AD21" s="46" t="s">
        <v>27</v>
      </c>
      <c r="AE21" s="39"/>
      <c r="AF21" s="39"/>
      <c r="AG21" s="39"/>
      <c r="AH21" s="39"/>
      <c r="AI21" s="46" t="s">
        <v>376</v>
      </c>
      <c r="AJ21" s="39">
        <v>70</v>
      </c>
      <c r="AK21" s="39"/>
      <c r="AL21" s="39"/>
      <c r="AM21" s="39"/>
      <c r="AN21" s="46"/>
      <c r="AO21" s="39"/>
      <c r="AP21" s="39"/>
      <c r="AQ21" s="39"/>
      <c r="AR21" s="39"/>
      <c r="AS21" s="46"/>
      <c r="AT21" s="39"/>
      <c r="AU21" s="39"/>
      <c r="AV21" s="39"/>
      <c r="AW21" s="39"/>
      <c r="AX21" s="46"/>
      <c r="AY21" s="39"/>
      <c r="AZ21" s="39"/>
      <c r="BA21" s="39"/>
      <c r="BB21" s="39"/>
      <c r="BC21" s="46"/>
      <c r="BD21" s="39"/>
      <c r="BE21" s="39"/>
      <c r="BF21" s="39"/>
      <c r="BG21" s="39"/>
      <c r="BH21" s="46"/>
      <c r="BI21" s="39"/>
      <c r="BJ21" s="39"/>
      <c r="BK21" s="39"/>
      <c r="BL21" s="39"/>
      <c r="BM21" s="46"/>
      <c r="BN21" s="39"/>
      <c r="BO21" s="39"/>
      <c r="BP21" s="39"/>
      <c r="BQ21" s="39"/>
      <c r="BR21" s="46" t="s">
        <v>27</v>
      </c>
      <c r="BS21" s="39"/>
      <c r="BT21" s="39"/>
      <c r="BU21" s="39"/>
      <c r="BV21" s="39"/>
      <c r="BW21" s="46" t="s">
        <v>376</v>
      </c>
      <c r="BX21" s="39">
        <v>75</v>
      </c>
      <c r="BY21" s="39"/>
      <c r="BZ21" s="39"/>
      <c r="CA21" s="39"/>
      <c r="CB21" s="46" t="s">
        <v>376</v>
      </c>
      <c r="CC21" s="39">
        <v>60</v>
      </c>
      <c r="CD21" s="39"/>
      <c r="CE21" s="39"/>
      <c r="CF21" s="39"/>
      <c r="CG21" s="46"/>
      <c r="CH21" s="39"/>
      <c r="CI21" s="39"/>
      <c r="CJ21" s="39"/>
      <c r="CK21" s="39"/>
      <c r="CL21" s="46" t="s">
        <v>376</v>
      </c>
      <c r="CM21" s="39">
        <v>53</v>
      </c>
      <c r="CN21" s="39"/>
      <c r="CO21" s="39"/>
      <c r="CP21" s="39"/>
      <c r="CQ21" s="46" t="s">
        <v>27</v>
      </c>
      <c r="CR21" s="39"/>
      <c r="CS21" s="39"/>
      <c r="CT21" s="39"/>
      <c r="CU21" s="39"/>
      <c r="CV21" s="46" t="s">
        <v>376</v>
      </c>
      <c r="CW21" s="39">
        <v>60</v>
      </c>
      <c r="CX21" s="39"/>
      <c r="CY21" s="39"/>
      <c r="CZ21" s="39"/>
      <c r="DA21" s="46" t="s">
        <v>376</v>
      </c>
      <c r="DB21" s="39"/>
      <c r="DC21" s="39"/>
      <c r="DD21" s="39"/>
      <c r="DE21" s="39"/>
      <c r="DF21" s="46" t="s">
        <v>376</v>
      </c>
      <c r="DG21" s="39">
        <v>75</v>
      </c>
      <c r="DH21" s="39"/>
      <c r="DI21" s="39"/>
      <c r="DJ21" s="39"/>
      <c r="DK21" s="46"/>
      <c r="DL21" s="39"/>
      <c r="DM21" s="39"/>
      <c r="DN21" s="39"/>
      <c r="DO21" s="39"/>
      <c r="DP21" s="46" t="s">
        <v>376</v>
      </c>
      <c r="DQ21" s="39">
        <v>35</v>
      </c>
      <c r="DR21" s="39"/>
      <c r="DS21" s="39"/>
      <c r="DT21" s="39"/>
      <c r="DU21" s="46" t="s">
        <v>376</v>
      </c>
      <c r="DV21" s="39">
        <v>65</v>
      </c>
      <c r="DW21" s="39"/>
      <c r="DX21" s="39"/>
      <c r="DY21" s="39"/>
      <c r="DZ21" s="46" t="s">
        <v>27</v>
      </c>
      <c r="EA21" s="39"/>
      <c r="EB21" s="39"/>
      <c r="EC21" s="39"/>
      <c r="ED21" s="39"/>
      <c r="EE21" s="46" t="s">
        <v>376</v>
      </c>
      <c r="EF21" s="39">
        <v>75</v>
      </c>
      <c r="EG21" s="39"/>
      <c r="EH21" s="39"/>
      <c r="EI21" s="39"/>
      <c r="EJ21" s="46" t="s">
        <v>376</v>
      </c>
      <c r="EK21" s="39">
        <v>52</v>
      </c>
      <c r="EL21" s="39"/>
      <c r="EM21" s="39"/>
      <c r="EN21" s="39"/>
      <c r="EO21" s="46" t="s">
        <v>376</v>
      </c>
      <c r="EP21" s="39">
        <v>75</v>
      </c>
      <c r="EQ21" s="39"/>
      <c r="ER21" s="39"/>
      <c r="ES21" s="39"/>
      <c r="ET21" s="46" t="s">
        <v>27</v>
      </c>
      <c r="EU21" s="39"/>
      <c r="EV21" s="39"/>
      <c r="EW21" s="39"/>
      <c r="EX21" s="39"/>
      <c r="EY21" s="46" t="s">
        <v>376</v>
      </c>
      <c r="EZ21" s="39">
        <v>53</v>
      </c>
      <c r="FA21" s="39"/>
      <c r="FB21" s="39"/>
      <c r="FC21" s="39"/>
      <c r="FD21" s="46" t="s">
        <v>376</v>
      </c>
      <c r="FE21" s="39">
        <v>35</v>
      </c>
      <c r="FF21" s="39"/>
      <c r="FG21" s="39"/>
      <c r="FH21" s="39"/>
      <c r="FI21" s="123"/>
      <c r="FJ21" s="124"/>
      <c r="FK21" s="124"/>
      <c r="FL21" s="124"/>
      <c r="FM21" s="124"/>
      <c r="FN21" s="123"/>
      <c r="FO21" s="124"/>
      <c r="FP21" s="124"/>
      <c r="FQ21" s="124"/>
      <c r="FR21" s="124"/>
      <c r="FS21" s="123"/>
      <c r="FT21" s="124"/>
      <c r="FU21" s="124"/>
      <c r="FV21" s="124"/>
      <c r="FW21" s="124"/>
      <c r="FX21" s="123"/>
      <c r="FY21" s="124"/>
      <c r="FZ21" s="124"/>
      <c r="GA21" s="124"/>
      <c r="GB21" s="124"/>
    </row>
    <row r="22" spans="1:184" ht="13.5" x14ac:dyDescent="0.2">
      <c r="A22" s="66" t="s">
        <v>22</v>
      </c>
      <c r="B22" s="34" t="s">
        <v>43</v>
      </c>
      <c r="C22" s="57">
        <f>VLOOKUP(B22,'PRESENZE ALLENAMENTI'!$F$4:$H$39,3,0)</f>
        <v>8</v>
      </c>
      <c r="D22" s="55">
        <f t="shared" si="8"/>
        <v>69.125</v>
      </c>
      <c r="E22" s="55">
        <f t="shared" si="7"/>
        <v>553</v>
      </c>
      <c r="F22" s="55">
        <f t="shared" si="9"/>
        <v>42.53846153846154</v>
      </c>
      <c r="G22" s="54">
        <f t="shared" si="14"/>
        <v>5</v>
      </c>
      <c r="H22" s="54">
        <f t="shared" si="15"/>
        <v>8</v>
      </c>
      <c r="I22" s="54">
        <f t="shared" si="16"/>
        <v>1</v>
      </c>
      <c r="J22" s="54"/>
      <c r="K22" s="55">
        <f t="shared" si="13"/>
        <v>0</v>
      </c>
      <c r="L22" s="56">
        <f t="shared" si="4"/>
        <v>0</v>
      </c>
      <c r="M22" s="56">
        <f t="shared" si="17"/>
        <v>0</v>
      </c>
      <c r="N22" s="54">
        <f t="shared" si="18"/>
        <v>0</v>
      </c>
      <c r="O22" s="46" t="s">
        <v>376</v>
      </c>
      <c r="P22" s="39">
        <v>40</v>
      </c>
      <c r="Q22" s="39"/>
      <c r="R22" s="39"/>
      <c r="S22" s="39"/>
      <c r="T22" s="46" t="s">
        <v>376</v>
      </c>
      <c r="U22" s="39">
        <v>40</v>
      </c>
      <c r="V22" s="39"/>
      <c r="W22" s="39"/>
      <c r="X22" s="39"/>
      <c r="Y22" s="46"/>
      <c r="Z22" s="39"/>
      <c r="AA22" s="39"/>
      <c r="AB22" s="39"/>
      <c r="AC22" s="39"/>
      <c r="AD22" s="46"/>
      <c r="AE22" s="39"/>
      <c r="AF22" s="39"/>
      <c r="AG22" s="39"/>
      <c r="AH22" s="39"/>
      <c r="AI22" s="46" t="s">
        <v>384</v>
      </c>
      <c r="AJ22" s="39">
        <v>20</v>
      </c>
      <c r="AK22" s="39"/>
      <c r="AL22" s="39"/>
      <c r="AM22" s="39"/>
      <c r="AN22" s="46"/>
      <c r="AO22" s="39"/>
      <c r="AP22" s="39"/>
      <c r="AQ22" s="39"/>
      <c r="AR22" s="39"/>
      <c r="AS22" s="46"/>
      <c r="AT22" s="39"/>
      <c r="AU22" s="39"/>
      <c r="AV22" s="39"/>
      <c r="AW22" s="39"/>
      <c r="AX22" s="46"/>
      <c r="AY22" s="39"/>
      <c r="AZ22" s="39"/>
      <c r="BA22" s="39"/>
      <c r="BB22" s="39"/>
      <c r="BC22" s="46" t="s">
        <v>376</v>
      </c>
      <c r="BD22" s="39">
        <v>55</v>
      </c>
      <c r="BE22" s="39"/>
      <c r="BF22" s="39"/>
      <c r="BG22" s="39"/>
      <c r="BH22" s="46" t="s">
        <v>376</v>
      </c>
      <c r="BI22" s="39">
        <v>70</v>
      </c>
      <c r="BJ22" s="39"/>
      <c r="BK22" s="39"/>
      <c r="BL22" s="39"/>
      <c r="BM22" s="46" t="s">
        <v>384</v>
      </c>
      <c r="BN22" s="39">
        <v>20</v>
      </c>
      <c r="BO22" s="39"/>
      <c r="BP22" s="39"/>
      <c r="BQ22" s="39"/>
      <c r="BR22" s="46"/>
      <c r="BS22" s="39"/>
      <c r="BT22" s="39"/>
      <c r="BU22" s="39"/>
      <c r="BV22" s="39"/>
      <c r="BW22" s="46"/>
      <c r="BX22" s="39"/>
      <c r="BY22" s="39"/>
      <c r="BZ22" s="39"/>
      <c r="CA22" s="39"/>
      <c r="CB22" s="46"/>
      <c r="CC22" s="39"/>
      <c r="CD22" s="39"/>
      <c r="CE22" s="39"/>
      <c r="CF22" s="39"/>
      <c r="CG22" s="46"/>
      <c r="CH22" s="39"/>
      <c r="CI22" s="39"/>
      <c r="CJ22" s="39"/>
      <c r="CK22" s="39"/>
      <c r="CL22" s="46"/>
      <c r="CM22" s="39"/>
      <c r="CN22" s="39"/>
      <c r="CO22" s="39"/>
      <c r="CP22" s="39"/>
      <c r="CQ22" s="46"/>
      <c r="CR22" s="39"/>
      <c r="CS22" s="39"/>
      <c r="CT22" s="39"/>
      <c r="CU22" s="39"/>
      <c r="CV22" s="46" t="s">
        <v>384</v>
      </c>
      <c r="CW22" s="39">
        <v>35</v>
      </c>
      <c r="CX22" s="39"/>
      <c r="CY22" s="39"/>
      <c r="CZ22" s="39"/>
      <c r="DA22" s="46"/>
      <c r="DB22" s="39"/>
      <c r="DC22" s="39"/>
      <c r="DD22" s="39"/>
      <c r="DE22" s="39"/>
      <c r="DF22" s="46"/>
      <c r="DG22" s="39"/>
      <c r="DH22" s="39"/>
      <c r="DI22" s="39"/>
      <c r="DJ22" s="39"/>
      <c r="DK22" s="46"/>
      <c r="DL22" s="39"/>
      <c r="DM22" s="39"/>
      <c r="DN22" s="39"/>
      <c r="DO22" s="39"/>
      <c r="DP22" s="46" t="s">
        <v>384</v>
      </c>
      <c r="DQ22" s="39">
        <v>35</v>
      </c>
      <c r="DR22" s="39"/>
      <c r="DS22" s="39"/>
      <c r="DT22" s="39"/>
      <c r="DU22" s="46" t="s">
        <v>384</v>
      </c>
      <c r="DV22" s="39">
        <v>30</v>
      </c>
      <c r="DW22" s="39"/>
      <c r="DX22" s="39"/>
      <c r="DY22" s="39"/>
      <c r="DZ22" s="46" t="s">
        <v>376</v>
      </c>
      <c r="EA22" s="39">
        <v>62</v>
      </c>
      <c r="EB22" s="39"/>
      <c r="EC22" s="39"/>
      <c r="ED22" s="39"/>
      <c r="EE22" s="46"/>
      <c r="EF22" s="39"/>
      <c r="EG22" s="39"/>
      <c r="EH22" s="39"/>
      <c r="EI22" s="39"/>
      <c r="EJ22" s="46" t="s">
        <v>384</v>
      </c>
      <c r="EK22" s="39">
        <v>40</v>
      </c>
      <c r="EL22" s="39"/>
      <c r="EM22" s="39"/>
      <c r="EN22" s="39"/>
      <c r="EO22" s="46" t="s">
        <v>27</v>
      </c>
      <c r="EP22" s="39"/>
      <c r="EQ22" s="39"/>
      <c r="ER22" s="39"/>
      <c r="ES22" s="39"/>
      <c r="ET22" s="46" t="s">
        <v>376</v>
      </c>
      <c r="EU22" s="39">
        <v>62</v>
      </c>
      <c r="EV22" s="39"/>
      <c r="EW22" s="39"/>
      <c r="EX22" s="39"/>
      <c r="EY22" s="46" t="s">
        <v>384</v>
      </c>
      <c r="EZ22" s="39">
        <v>22</v>
      </c>
      <c r="FA22" s="39"/>
      <c r="FB22" s="39"/>
      <c r="FC22" s="39"/>
      <c r="FD22" s="46" t="s">
        <v>384</v>
      </c>
      <c r="FE22" s="39">
        <v>22</v>
      </c>
      <c r="FF22" s="39"/>
      <c r="FG22" s="39"/>
      <c r="FH22" s="39"/>
      <c r="FI22" s="123"/>
      <c r="FJ22" s="124"/>
      <c r="FK22" s="124"/>
      <c r="FL22" s="124"/>
      <c r="FM22" s="124"/>
      <c r="FN22" s="123"/>
      <c r="FO22" s="124"/>
      <c r="FP22" s="124"/>
      <c r="FQ22" s="124"/>
      <c r="FR22" s="124"/>
      <c r="FS22" s="123"/>
      <c r="FT22" s="124"/>
      <c r="FU22" s="124"/>
      <c r="FV22" s="124"/>
      <c r="FW22" s="124"/>
      <c r="FX22" s="123"/>
      <c r="FY22" s="124"/>
      <c r="FZ22" s="124"/>
      <c r="GA22" s="124"/>
      <c r="GB22" s="124"/>
    </row>
    <row r="23" spans="1:184" ht="13.5" x14ac:dyDescent="0.2">
      <c r="A23" s="66" t="s">
        <v>22</v>
      </c>
      <c r="B23" s="34" t="s">
        <v>181</v>
      </c>
      <c r="C23" s="54">
        <f>VLOOKUP(B23,'PRESENZE ALLENAMENTI'!$F$4:$H$39,3,0)</f>
        <v>20</v>
      </c>
      <c r="D23" s="55">
        <f t="shared" ref="D23" si="22">E23/C23</f>
        <v>37.15</v>
      </c>
      <c r="E23" s="55">
        <f t="shared" si="7"/>
        <v>743</v>
      </c>
      <c r="F23" s="55">
        <f t="shared" ref="F23" si="23">E23/(G23+H23)</f>
        <v>53.071428571428569</v>
      </c>
      <c r="G23" s="54">
        <f t="shared" si="14"/>
        <v>8</v>
      </c>
      <c r="H23" s="54">
        <f t="shared" si="15"/>
        <v>6</v>
      </c>
      <c r="I23" s="54">
        <f t="shared" si="16"/>
        <v>0</v>
      </c>
      <c r="J23" s="54"/>
      <c r="K23" s="55">
        <f t="shared" si="13"/>
        <v>1</v>
      </c>
      <c r="L23" s="56">
        <f t="shared" si="4"/>
        <v>2</v>
      </c>
      <c r="M23" s="56">
        <f t="shared" si="17"/>
        <v>0</v>
      </c>
      <c r="N23" s="54">
        <f t="shared" si="18"/>
        <v>0</v>
      </c>
      <c r="O23" s="46"/>
      <c r="P23" s="39"/>
      <c r="Q23" s="39"/>
      <c r="R23" s="39"/>
      <c r="S23" s="39"/>
      <c r="T23" s="46"/>
      <c r="U23" s="39"/>
      <c r="V23" s="39"/>
      <c r="W23" s="39"/>
      <c r="X23" s="39"/>
      <c r="Y23" s="46"/>
      <c r="Z23" s="39"/>
      <c r="AA23" s="39"/>
      <c r="AB23" s="39"/>
      <c r="AC23" s="39"/>
      <c r="AD23" s="46" t="s">
        <v>376</v>
      </c>
      <c r="AE23" s="39">
        <v>72</v>
      </c>
      <c r="AF23" s="39"/>
      <c r="AG23" s="39"/>
      <c r="AH23" s="39"/>
      <c r="AI23" s="46"/>
      <c r="AJ23" s="39"/>
      <c r="AK23" s="39"/>
      <c r="AL23" s="39"/>
      <c r="AM23" s="39"/>
      <c r="AN23" s="46" t="s">
        <v>376</v>
      </c>
      <c r="AO23" s="39">
        <v>60</v>
      </c>
      <c r="AP23" s="39"/>
      <c r="AQ23" s="39"/>
      <c r="AR23" s="39"/>
      <c r="AS23" s="46"/>
      <c r="AT23" s="39"/>
      <c r="AU23" s="39"/>
      <c r="AV23" s="39"/>
      <c r="AW23" s="39"/>
      <c r="AX23" s="46"/>
      <c r="AY23" s="39"/>
      <c r="AZ23" s="39"/>
      <c r="BA23" s="39"/>
      <c r="BB23" s="39"/>
      <c r="BC23" s="46"/>
      <c r="BD23" s="39"/>
      <c r="BE23" s="39"/>
      <c r="BF23" s="39"/>
      <c r="BG23" s="39"/>
      <c r="BH23" s="46"/>
      <c r="BI23" s="39"/>
      <c r="BJ23" s="39"/>
      <c r="BK23" s="39"/>
      <c r="BL23" s="39"/>
      <c r="BM23" s="46"/>
      <c r="BN23" s="39"/>
      <c r="BO23" s="39"/>
      <c r="BP23" s="39"/>
      <c r="BQ23" s="39"/>
      <c r="BR23" s="46" t="s">
        <v>384</v>
      </c>
      <c r="BS23" s="39">
        <v>39</v>
      </c>
      <c r="BT23" s="39"/>
      <c r="BU23" s="39"/>
      <c r="BV23" s="39"/>
      <c r="BW23" s="46" t="s">
        <v>384</v>
      </c>
      <c r="BX23" s="39">
        <v>27</v>
      </c>
      <c r="BY23" s="39"/>
      <c r="BZ23" s="39"/>
      <c r="CA23" s="39"/>
      <c r="CB23" s="46" t="s">
        <v>376</v>
      </c>
      <c r="CC23" s="39">
        <v>50</v>
      </c>
      <c r="CD23" s="39"/>
      <c r="CE23" s="39"/>
      <c r="CF23" s="39"/>
      <c r="CG23" s="46" t="s">
        <v>376</v>
      </c>
      <c r="CH23" s="39">
        <v>75</v>
      </c>
      <c r="CI23" s="39"/>
      <c r="CJ23" s="39"/>
      <c r="CK23" s="39"/>
      <c r="CL23" s="46" t="s">
        <v>376</v>
      </c>
      <c r="CM23" s="39">
        <v>75</v>
      </c>
      <c r="CN23" s="39" t="s">
        <v>23</v>
      </c>
      <c r="CO23" s="39"/>
      <c r="CP23" s="39"/>
      <c r="CQ23" s="46"/>
      <c r="CR23" s="39"/>
      <c r="CS23" s="39"/>
      <c r="CT23" s="39"/>
      <c r="CU23" s="39"/>
      <c r="CV23" s="46"/>
      <c r="CW23" s="39"/>
      <c r="CX23" s="39"/>
      <c r="CY23" s="39"/>
      <c r="CZ23" s="39"/>
      <c r="DA23" s="46" t="s">
        <v>376</v>
      </c>
      <c r="DB23" s="39">
        <v>75</v>
      </c>
      <c r="DC23" s="39"/>
      <c r="DD23" s="39"/>
      <c r="DE23" s="39"/>
      <c r="DF23" s="46" t="s">
        <v>376</v>
      </c>
      <c r="DG23" s="39">
        <v>75</v>
      </c>
      <c r="DH23" s="39"/>
      <c r="DI23" s="39"/>
      <c r="DJ23" s="39"/>
      <c r="DK23" s="46" t="s">
        <v>376</v>
      </c>
      <c r="DL23" s="39">
        <v>75</v>
      </c>
      <c r="DM23" s="39"/>
      <c r="DN23" s="39"/>
      <c r="DO23" s="39"/>
      <c r="DP23" s="46"/>
      <c r="DQ23" s="39"/>
      <c r="DR23" s="39"/>
      <c r="DS23" s="39"/>
      <c r="DT23" s="39"/>
      <c r="DU23" s="46" t="s">
        <v>384</v>
      </c>
      <c r="DV23" s="39">
        <v>30</v>
      </c>
      <c r="DW23" s="39" t="s">
        <v>23</v>
      </c>
      <c r="DX23" s="39"/>
      <c r="DY23" s="39"/>
      <c r="DZ23" s="46" t="s">
        <v>384</v>
      </c>
      <c r="EA23" s="39">
        <v>10</v>
      </c>
      <c r="EB23" s="39"/>
      <c r="EC23" s="39"/>
      <c r="ED23" s="39"/>
      <c r="EE23" s="46"/>
      <c r="EF23" s="39"/>
      <c r="EG23" s="39"/>
      <c r="EH23" s="39"/>
      <c r="EI23" s="39"/>
      <c r="EJ23" s="46"/>
      <c r="EK23" s="39"/>
      <c r="EL23" s="39"/>
      <c r="EM23" s="39"/>
      <c r="EN23" s="39"/>
      <c r="EO23" s="46"/>
      <c r="EP23" s="39"/>
      <c r="EQ23" s="39"/>
      <c r="ER23" s="39"/>
      <c r="ES23" s="39"/>
      <c r="ET23" s="46" t="s">
        <v>384</v>
      </c>
      <c r="EU23" s="39">
        <v>40</v>
      </c>
      <c r="EV23" s="39"/>
      <c r="EW23" s="39"/>
      <c r="EX23" s="39">
        <v>1</v>
      </c>
      <c r="EY23" s="46"/>
      <c r="EZ23" s="39"/>
      <c r="FA23" s="39"/>
      <c r="FB23" s="39"/>
      <c r="FC23" s="39"/>
      <c r="FD23" s="46" t="s">
        <v>384</v>
      </c>
      <c r="FE23" s="39">
        <v>40</v>
      </c>
      <c r="FF23" s="39"/>
      <c r="FG23" s="39"/>
      <c r="FH23" s="39"/>
      <c r="FI23" s="123"/>
      <c r="FJ23" s="124"/>
      <c r="FK23" s="124"/>
      <c r="FL23" s="124"/>
      <c r="FM23" s="124"/>
      <c r="FN23" s="123"/>
      <c r="FO23" s="124"/>
      <c r="FP23" s="124"/>
      <c r="FQ23" s="124"/>
      <c r="FR23" s="124"/>
      <c r="FS23" s="123"/>
      <c r="FT23" s="124"/>
      <c r="FU23" s="124"/>
      <c r="FV23" s="124"/>
      <c r="FW23" s="124"/>
      <c r="FX23" s="123"/>
      <c r="FY23" s="124"/>
      <c r="FZ23" s="124"/>
      <c r="GA23" s="124"/>
      <c r="GB23" s="124"/>
    </row>
    <row r="24" spans="1:184" ht="13.5" x14ac:dyDescent="0.2">
      <c r="A24" s="26" t="s">
        <v>22</v>
      </c>
      <c r="B24" s="34" t="s">
        <v>234</v>
      </c>
      <c r="C24" s="54">
        <f>VLOOKUP(B24,'PRESENZE ALLENAMENTI'!$F$4:$H$39,3,0)</f>
        <v>26</v>
      </c>
      <c r="D24" s="55">
        <f t="shared" si="8"/>
        <v>61.269230769230766</v>
      </c>
      <c r="E24" s="55">
        <f t="shared" si="7"/>
        <v>1593</v>
      </c>
      <c r="F24" s="55">
        <f t="shared" si="9"/>
        <v>63.72</v>
      </c>
      <c r="G24" s="54">
        <f t="shared" si="14"/>
        <v>24</v>
      </c>
      <c r="H24" s="54">
        <f t="shared" si="15"/>
        <v>1</v>
      </c>
      <c r="I24" s="54">
        <f t="shared" si="16"/>
        <v>1</v>
      </c>
      <c r="J24" s="54"/>
      <c r="K24" s="55">
        <f t="shared" si="13"/>
        <v>7</v>
      </c>
      <c r="L24" s="56">
        <f>COUNTIF(O24:GB24,"A")</f>
        <v>3</v>
      </c>
      <c r="M24" s="56">
        <f t="shared" si="17"/>
        <v>0</v>
      </c>
      <c r="N24" s="54">
        <f t="shared" si="18"/>
        <v>1</v>
      </c>
      <c r="O24" s="46" t="s">
        <v>376</v>
      </c>
      <c r="P24" s="39">
        <v>20</v>
      </c>
      <c r="Q24" s="39"/>
      <c r="R24" s="39"/>
      <c r="S24" s="39"/>
      <c r="T24" s="46" t="s">
        <v>376</v>
      </c>
      <c r="U24" s="39">
        <v>40</v>
      </c>
      <c r="V24" s="39"/>
      <c r="W24" s="39"/>
      <c r="X24" s="39"/>
      <c r="Y24" s="46" t="s">
        <v>376</v>
      </c>
      <c r="Z24" s="39">
        <v>75</v>
      </c>
      <c r="AA24" s="39" t="s">
        <v>23</v>
      </c>
      <c r="AB24" s="39"/>
      <c r="AC24" s="39"/>
      <c r="AD24" s="46" t="s">
        <v>376</v>
      </c>
      <c r="AE24" s="39">
        <v>56</v>
      </c>
      <c r="AF24" s="39" t="s">
        <v>23</v>
      </c>
      <c r="AG24" s="39"/>
      <c r="AH24" s="39"/>
      <c r="AI24" s="46" t="s">
        <v>376</v>
      </c>
      <c r="AJ24" s="39">
        <v>50</v>
      </c>
      <c r="AK24" s="39"/>
      <c r="AL24" s="39"/>
      <c r="AM24" s="39"/>
      <c r="AN24" s="46" t="s">
        <v>376</v>
      </c>
      <c r="AO24" s="39">
        <v>70</v>
      </c>
      <c r="AP24" s="39"/>
      <c r="AQ24" s="39"/>
      <c r="AR24" s="39">
        <v>1</v>
      </c>
      <c r="AS24" s="46" t="s">
        <v>376</v>
      </c>
      <c r="AT24" s="39">
        <v>45</v>
      </c>
      <c r="AU24" s="39"/>
      <c r="AV24" s="39"/>
      <c r="AW24" s="39"/>
      <c r="AX24" s="46" t="s">
        <v>376</v>
      </c>
      <c r="AY24" s="39">
        <v>70</v>
      </c>
      <c r="AZ24" s="39"/>
      <c r="BA24" s="39"/>
      <c r="BB24" s="39"/>
      <c r="BC24" s="46" t="s">
        <v>376</v>
      </c>
      <c r="BD24" s="39">
        <v>65</v>
      </c>
      <c r="BE24" s="39" t="s">
        <v>23</v>
      </c>
      <c r="BF24" s="39"/>
      <c r="BG24" s="39"/>
      <c r="BH24" s="46"/>
      <c r="BI24" s="39"/>
      <c r="BJ24" s="39"/>
      <c r="BK24" s="39"/>
      <c r="BL24" s="39"/>
      <c r="BM24" s="46" t="s">
        <v>376</v>
      </c>
      <c r="BN24" s="39">
        <v>70</v>
      </c>
      <c r="BO24" s="39"/>
      <c r="BP24" s="39"/>
      <c r="BQ24" s="39">
        <v>1</v>
      </c>
      <c r="BR24" s="46" t="s">
        <v>376</v>
      </c>
      <c r="BS24" s="39">
        <v>70</v>
      </c>
      <c r="BT24" s="39"/>
      <c r="BU24" s="39"/>
      <c r="BV24" s="39"/>
      <c r="BW24" s="46" t="s">
        <v>376</v>
      </c>
      <c r="BX24" s="39">
        <v>57</v>
      </c>
      <c r="BY24" s="39"/>
      <c r="BZ24" s="39"/>
      <c r="CA24" s="39"/>
      <c r="CB24" s="46" t="s">
        <v>376</v>
      </c>
      <c r="CC24" s="39">
        <v>75</v>
      </c>
      <c r="CD24" s="39"/>
      <c r="CE24" s="39"/>
      <c r="CF24" s="39"/>
      <c r="CG24" s="46" t="s">
        <v>376</v>
      </c>
      <c r="CH24" s="39">
        <v>75</v>
      </c>
      <c r="CI24" s="39"/>
      <c r="CJ24" s="39"/>
      <c r="CK24" s="39"/>
      <c r="CL24" s="46" t="s">
        <v>384</v>
      </c>
      <c r="CM24" s="39">
        <v>25</v>
      </c>
      <c r="CN24" s="39"/>
      <c r="CO24" s="39"/>
      <c r="CP24" s="39"/>
      <c r="CQ24" s="46" t="s">
        <v>376</v>
      </c>
      <c r="CR24" s="39">
        <v>75</v>
      </c>
      <c r="CS24" s="39"/>
      <c r="CT24" s="39"/>
      <c r="CU24" s="39">
        <v>2</v>
      </c>
      <c r="CV24" s="46" t="s">
        <v>376</v>
      </c>
      <c r="CW24" s="39">
        <v>70</v>
      </c>
      <c r="CX24" s="39"/>
      <c r="CY24" s="39"/>
      <c r="CZ24" s="39">
        <v>2</v>
      </c>
      <c r="DA24" s="46" t="s">
        <v>376</v>
      </c>
      <c r="DB24" s="39">
        <v>75</v>
      </c>
      <c r="DC24" s="39"/>
      <c r="DD24" s="39"/>
      <c r="DE24" s="39"/>
      <c r="DF24" s="46" t="s">
        <v>376</v>
      </c>
      <c r="DG24" s="39">
        <v>75</v>
      </c>
      <c r="DH24" s="39"/>
      <c r="DI24" s="39"/>
      <c r="DJ24" s="39"/>
      <c r="DK24" s="46" t="s">
        <v>376</v>
      </c>
      <c r="DL24" s="39">
        <v>55</v>
      </c>
      <c r="DM24" s="39" t="s">
        <v>488</v>
      </c>
      <c r="DN24" s="39"/>
      <c r="DO24" s="39"/>
      <c r="DP24" s="46"/>
      <c r="DQ24" s="39"/>
      <c r="DR24" s="39"/>
      <c r="DS24" s="39"/>
      <c r="DT24" s="39"/>
      <c r="DU24" s="46"/>
      <c r="DV24" s="39"/>
      <c r="DW24" s="39"/>
      <c r="DX24" s="39"/>
      <c r="DY24" s="39"/>
      <c r="DZ24" s="46" t="s">
        <v>376</v>
      </c>
      <c r="EA24" s="39">
        <v>75</v>
      </c>
      <c r="EB24" s="39"/>
      <c r="EC24" s="39"/>
      <c r="ED24" s="39"/>
      <c r="EE24" s="46" t="s">
        <v>376</v>
      </c>
      <c r="EF24" s="39">
        <v>67</v>
      </c>
      <c r="EG24" s="39"/>
      <c r="EH24" s="39"/>
      <c r="EI24" s="39">
        <v>1</v>
      </c>
      <c r="EJ24" s="46" t="s">
        <v>376</v>
      </c>
      <c r="EK24" s="39">
        <v>70</v>
      </c>
      <c r="EL24" s="39"/>
      <c r="EM24" s="39"/>
      <c r="EN24" s="39"/>
      <c r="EO24" s="46" t="s">
        <v>376</v>
      </c>
      <c r="EP24" s="39">
        <v>65</v>
      </c>
      <c r="EQ24" s="39"/>
      <c r="ER24" s="39"/>
      <c r="ES24" s="39"/>
      <c r="ET24" s="46" t="s">
        <v>27</v>
      </c>
      <c r="EU24" s="39"/>
      <c r="EV24" s="39"/>
      <c r="EW24" s="39"/>
      <c r="EX24" s="39"/>
      <c r="EY24" s="46" t="s">
        <v>376</v>
      </c>
      <c r="EZ24" s="39">
        <v>53</v>
      </c>
      <c r="FA24" s="39"/>
      <c r="FB24" s="39"/>
      <c r="FC24" s="39"/>
      <c r="FD24" s="46" t="s">
        <v>376</v>
      </c>
      <c r="FE24" s="39">
        <v>50</v>
      </c>
      <c r="FF24" s="39"/>
      <c r="FG24" s="39"/>
      <c r="FH24" s="39"/>
      <c r="FI24" s="123"/>
      <c r="FJ24" s="124"/>
      <c r="FK24" s="124"/>
      <c r="FL24" s="124"/>
      <c r="FM24" s="124"/>
      <c r="FN24" s="123"/>
      <c r="FO24" s="124"/>
      <c r="FP24" s="124"/>
      <c r="FQ24" s="124"/>
      <c r="FR24" s="124"/>
      <c r="FS24" s="123"/>
      <c r="FT24" s="124"/>
      <c r="FU24" s="124"/>
      <c r="FV24" s="124"/>
      <c r="FW24" s="124"/>
      <c r="FX24" s="123"/>
      <c r="FY24" s="124"/>
      <c r="FZ24" s="124"/>
      <c r="GA24" s="124"/>
      <c r="GB24" s="124"/>
    </row>
    <row r="25" spans="1:184" ht="13.5" x14ac:dyDescent="0.2">
      <c r="A25" s="26" t="s">
        <v>22</v>
      </c>
      <c r="B25" s="34" t="s">
        <v>51</v>
      </c>
      <c r="C25" s="54">
        <f>VLOOKUP(B25,'PRESENZE ALLENAMENTI'!$F$4:$H$39,3,0)</f>
        <v>2</v>
      </c>
      <c r="D25" s="55">
        <f t="shared" ref="D25" si="24">E25/C25</f>
        <v>6</v>
      </c>
      <c r="E25" s="55">
        <f t="shared" si="7"/>
        <v>12</v>
      </c>
      <c r="F25" s="55">
        <f t="shared" ref="F25" si="25">E25/(G25+H25)</f>
        <v>12</v>
      </c>
      <c r="G25" s="54">
        <f t="shared" ref="G25" si="26">COUNTIF(T25:GB25,"T")</f>
        <v>0</v>
      </c>
      <c r="H25" s="54">
        <f t="shared" ref="H25" si="27">COUNTIF(T25:GB25,"S")</f>
        <v>1</v>
      </c>
      <c r="I25" s="54">
        <f t="shared" ref="I25" si="28">COUNTIF(T25:GB25,"P")</f>
        <v>0</v>
      </c>
      <c r="J25" s="54"/>
      <c r="K25" s="55">
        <f t="shared" si="13"/>
        <v>0</v>
      </c>
      <c r="L25" s="56">
        <f t="shared" si="4"/>
        <v>0</v>
      </c>
      <c r="M25" s="56">
        <f t="shared" ref="M25" si="29">COUNTIF(P25:GB25,"B")</f>
        <v>0</v>
      </c>
      <c r="N25" s="54">
        <f t="shared" ref="N25" si="30">COUNTIF(O25:GB25,"e")</f>
        <v>0</v>
      </c>
      <c r="O25" s="46"/>
      <c r="P25" s="39"/>
      <c r="Q25" s="39"/>
      <c r="R25" s="39"/>
      <c r="S25" s="39"/>
      <c r="T25" s="46"/>
      <c r="U25" s="39"/>
      <c r="V25" s="39"/>
      <c r="W25" s="39"/>
      <c r="X25" s="39"/>
      <c r="Y25" s="46"/>
      <c r="Z25" s="39"/>
      <c r="AA25" s="39"/>
      <c r="AB25" s="39"/>
      <c r="AC25" s="39"/>
      <c r="AD25" s="46"/>
      <c r="AE25" s="39"/>
      <c r="AF25" s="39"/>
      <c r="AG25" s="39"/>
      <c r="AH25" s="39"/>
      <c r="AI25" s="46"/>
      <c r="AJ25" s="39"/>
      <c r="AK25" s="39"/>
      <c r="AL25" s="39"/>
      <c r="AM25" s="39"/>
      <c r="AN25" s="46"/>
      <c r="AO25" s="39"/>
      <c r="AP25" s="39"/>
      <c r="AQ25" s="39"/>
      <c r="AR25" s="39"/>
      <c r="AS25" s="46"/>
      <c r="AT25" s="39"/>
      <c r="AU25" s="39"/>
      <c r="AV25" s="39"/>
      <c r="AW25" s="39"/>
      <c r="AX25" s="46"/>
      <c r="AY25" s="39"/>
      <c r="AZ25" s="39"/>
      <c r="BA25" s="39"/>
      <c r="BB25" s="39"/>
      <c r="BC25" s="46"/>
      <c r="BD25" s="39"/>
      <c r="BE25" s="39"/>
      <c r="BF25" s="39"/>
      <c r="BG25" s="39"/>
      <c r="BH25" s="46"/>
      <c r="BI25" s="39"/>
      <c r="BJ25" s="39"/>
      <c r="BK25" s="39"/>
      <c r="BL25" s="39"/>
      <c r="BM25" s="46"/>
      <c r="BN25" s="39"/>
      <c r="BO25" s="39"/>
      <c r="BP25" s="39"/>
      <c r="BQ25" s="39"/>
      <c r="BR25" s="46"/>
      <c r="BS25" s="39"/>
      <c r="BT25" s="39"/>
      <c r="BU25" s="39"/>
      <c r="BV25" s="39"/>
      <c r="BW25" s="46"/>
      <c r="BX25" s="39"/>
      <c r="BY25" s="39"/>
      <c r="BZ25" s="39"/>
      <c r="CA25" s="39"/>
      <c r="CB25" s="46"/>
      <c r="CC25" s="39"/>
      <c r="CD25" s="39"/>
      <c r="CE25" s="39"/>
      <c r="CF25" s="39"/>
      <c r="CG25" s="46"/>
      <c r="CH25" s="39"/>
      <c r="CI25" s="39"/>
      <c r="CJ25" s="39"/>
      <c r="CK25" s="39"/>
      <c r="CL25" s="46"/>
      <c r="CM25" s="39"/>
      <c r="CN25" s="39"/>
      <c r="CO25" s="39"/>
      <c r="CP25" s="39"/>
      <c r="CQ25" s="46"/>
      <c r="CR25" s="39"/>
      <c r="CS25" s="39"/>
      <c r="CT25" s="39"/>
      <c r="CU25" s="39"/>
      <c r="CV25" s="46"/>
      <c r="CW25" s="39"/>
      <c r="CX25" s="39"/>
      <c r="CY25" s="39"/>
      <c r="CZ25" s="39"/>
      <c r="DA25" s="46"/>
      <c r="DB25" s="39"/>
      <c r="DC25" s="39"/>
      <c r="DD25" s="39"/>
      <c r="DE25" s="39"/>
      <c r="DF25" s="46"/>
      <c r="DG25" s="39"/>
      <c r="DH25" s="39"/>
      <c r="DI25" s="39"/>
      <c r="DJ25" s="39"/>
      <c r="DK25" s="46"/>
      <c r="DL25" s="39"/>
      <c r="DM25" s="39"/>
      <c r="DN25" s="39"/>
      <c r="DO25" s="39"/>
      <c r="DP25" s="46" t="s">
        <v>384</v>
      </c>
      <c r="DQ25" s="39">
        <v>12</v>
      </c>
      <c r="DR25" s="39"/>
      <c r="DS25" s="39"/>
      <c r="DT25" s="39"/>
      <c r="DU25" s="46"/>
      <c r="DV25" s="39"/>
      <c r="DW25" s="39"/>
      <c r="DX25" s="39"/>
      <c r="DY25" s="39"/>
      <c r="DZ25" s="46"/>
      <c r="EA25" s="39"/>
      <c r="EB25" s="39"/>
      <c r="EC25" s="39"/>
      <c r="ED25" s="39"/>
      <c r="EE25" s="46"/>
      <c r="EF25" s="39"/>
      <c r="EG25" s="39"/>
      <c r="EH25" s="39"/>
      <c r="EI25" s="39"/>
      <c r="EJ25" s="46"/>
      <c r="EK25" s="39"/>
      <c r="EL25" s="39"/>
      <c r="EM25" s="39"/>
      <c r="EN25" s="39"/>
      <c r="EO25" s="46"/>
      <c r="EP25" s="39"/>
      <c r="EQ25" s="39"/>
      <c r="ER25" s="39"/>
      <c r="ES25" s="39"/>
      <c r="ET25" s="46"/>
      <c r="EU25" s="39"/>
      <c r="EV25" s="39"/>
      <c r="EW25" s="39"/>
      <c r="EX25" s="39"/>
      <c r="EY25" s="46"/>
      <c r="EZ25" s="39"/>
      <c r="FA25" s="39"/>
      <c r="FB25" s="39"/>
      <c r="FC25" s="39"/>
      <c r="FD25" s="46"/>
      <c r="FE25" s="39"/>
      <c r="FF25" s="39"/>
      <c r="FG25" s="39"/>
      <c r="FH25" s="39"/>
      <c r="FI25" s="123"/>
      <c r="FJ25" s="124"/>
      <c r="FK25" s="124"/>
      <c r="FL25" s="124"/>
      <c r="FM25" s="124"/>
      <c r="FN25" s="123"/>
      <c r="FO25" s="124"/>
      <c r="FP25" s="124"/>
      <c r="FQ25" s="124"/>
      <c r="FR25" s="124"/>
      <c r="FS25" s="123"/>
      <c r="FT25" s="124"/>
      <c r="FU25" s="124"/>
      <c r="FV25" s="124"/>
      <c r="FW25" s="124"/>
      <c r="FX25" s="123"/>
      <c r="FY25" s="124"/>
      <c r="FZ25" s="124"/>
      <c r="GA25" s="124"/>
      <c r="GB25" s="124"/>
    </row>
    <row r="26" spans="1:184" ht="13.5" x14ac:dyDescent="0.2">
      <c r="A26" s="66" t="s">
        <v>22</v>
      </c>
      <c r="B26" s="34" t="s">
        <v>52</v>
      </c>
      <c r="C26" s="54">
        <f>VLOOKUP(B26,'PRESENZE ALLENAMENTI'!$F$4:$H$39,3,0)</f>
        <v>27</v>
      </c>
      <c r="D26" s="55">
        <f t="shared" si="8"/>
        <v>32</v>
      </c>
      <c r="E26" s="55">
        <f t="shared" si="7"/>
        <v>864</v>
      </c>
      <c r="F26" s="55">
        <f t="shared" si="9"/>
        <v>41.142857142857146</v>
      </c>
      <c r="G26" s="54">
        <f t="shared" si="14"/>
        <v>9</v>
      </c>
      <c r="H26" s="54">
        <f t="shared" si="15"/>
        <v>12</v>
      </c>
      <c r="I26" s="54">
        <f t="shared" si="16"/>
        <v>1</v>
      </c>
      <c r="J26" s="54"/>
      <c r="K26" s="55">
        <f t="shared" si="13"/>
        <v>1</v>
      </c>
      <c r="L26" s="56">
        <f t="shared" si="4"/>
        <v>2</v>
      </c>
      <c r="M26" s="56">
        <f t="shared" si="17"/>
        <v>0</v>
      </c>
      <c r="N26" s="54">
        <f t="shared" si="18"/>
        <v>0</v>
      </c>
      <c r="O26" s="46" t="s">
        <v>376</v>
      </c>
      <c r="P26" s="39">
        <v>40</v>
      </c>
      <c r="Q26" s="39"/>
      <c r="R26" s="39"/>
      <c r="S26" s="39"/>
      <c r="T26" s="46" t="s">
        <v>376</v>
      </c>
      <c r="U26" s="39">
        <v>40</v>
      </c>
      <c r="V26" s="39"/>
      <c r="W26" s="39"/>
      <c r="X26" s="39"/>
      <c r="Y26" s="46" t="s">
        <v>384</v>
      </c>
      <c r="Z26" s="39">
        <v>22</v>
      </c>
      <c r="AA26" s="39"/>
      <c r="AB26" s="39"/>
      <c r="AC26" s="39"/>
      <c r="AD26" s="46" t="s">
        <v>376</v>
      </c>
      <c r="AE26" s="39">
        <v>42</v>
      </c>
      <c r="AF26" s="39"/>
      <c r="AG26" s="39"/>
      <c r="AH26" s="39"/>
      <c r="AI26" s="46"/>
      <c r="AJ26" s="39"/>
      <c r="AK26" s="39"/>
      <c r="AL26" s="39"/>
      <c r="AM26" s="39"/>
      <c r="AN26" s="46"/>
      <c r="AO26" s="39"/>
      <c r="AP26" s="39"/>
      <c r="AQ26" s="39"/>
      <c r="AR26" s="39"/>
      <c r="AS26" s="46"/>
      <c r="AT26" s="39"/>
      <c r="AU26" s="39"/>
      <c r="AV26" s="39"/>
      <c r="AW26" s="39"/>
      <c r="AX26" s="46" t="s">
        <v>384</v>
      </c>
      <c r="AY26" s="39">
        <v>70</v>
      </c>
      <c r="AZ26" s="39"/>
      <c r="BA26" s="39"/>
      <c r="BB26" s="39"/>
      <c r="BC26" s="46" t="s">
        <v>384</v>
      </c>
      <c r="BD26" s="39">
        <v>10</v>
      </c>
      <c r="BE26" s="39"/>
      <c r="BF26" s="39"/>
      <c r="BG26" s="39"/>
      <c r="BH26" s="46" t="s">
        <v>384</v>
      </c>
      <c r="BI26" s="39">
        <v>27</v>
      </c>
      <c r="BJ26" s="39"/>
      <c r="BK26" s="39"/>
      <c r="BL26" s="39"/>
      <c r="BM26" s="46" t="s">
        <v>376</v>
      </c>
      <c r="BN26" s="39">
        <v>70</v>
      </c>
      <c r="BO26" s="39"/>
      <c r="BP26" s="39"/>
      <c r="BQ26" s="39"/>
      <c r="BR26" s="46" t="s">
        <v>384</v>
      </c>
      <c r="BS26" s="39">
        <v>39</v>
      </c>
      <c r="BT26" s="39" t="s">
        <v>23</v>
      </c>
      <c r="BU26" s="39"/>
      <c r="BV26" s="39"/>
      <c r="BW26" s="46"/>
      <c r="BX26" s="39"/>
      <c r="BY26" s="39"/>
      <c r="BZ26" s="39"/>
      <c r="CA26" s="39"/>
      <c r="CB26" s="46"/>
      <c r="CC26" s="39"/>
      <c r="CD26" s="39"/>
      <c r="CE26" s="39"/>
      <c r="CF26" s="39"/>
      <c r="CG26" s="46"/>
      <c r="CH26" s="39"/>
      <c r="CI26" s="39"/>
      <c r="CJ26" s="39"/>
      <c r="CK26" s="39"/>
      <c r="CL26" s="46" t="s">
        <v>384</v>
      </c>
      <c r="CM26" s="39">
        <v>20</v>
      </c>
      <c r="CN26" s="39"/>
      <c r="CO26" s="39"/>
      <c r="CP26" s="39"/>
      <c r="CQ26" s="46" t="s">
        <v>376</v>
      </c>
      <c r="CR26" s="39">
        <v>75</v>
      </c>
      <c r="CS26" s="39"/>
      <c r="CT26" s="39"/>
      <c r="CU26" s="39"/>
      <c r="CV26" s="46" t="s">
        <v>376</v>
      </c>
      <c r="CW26" s="39">
        <v>35</v>
      </c>
      <c r="CX26" s="39"/>
      <c r="CY26" s="39"/>
      <c r="CZ26" s="39"/>
      <c r="DA26" s="46" t="s">
        <v>384</v>
      </c>
      <c r="DB26" s="39">
        <v>7</v>
      </c>
      <c r="DC26" s="39"/>
      <c r="DD26" s="39"/>
      <c r="DE26" s="39"/>
      <c r="DF26" s="46"/>
      <c r="DG26" s="39"/>
      <c r="DH26" s="39"/>
      <c r="DI26" s="39"/>
      <c r="DJ26" s="39"/>
      <c r="DK26" s="46" t="s">
        <v>27</v>
      </c>
      <c r="DL26" s="39"/>
      <c r="DM26" s="39"/>
      <c r="DN26" s="39"/>
      <c r="DO26" s="39"/>
      <c r="DP26" s="46" t="s">
        <v>376</v>
      </c>
      <c r="DQ26" s="39">
        <v>35</v>
      </c>
      <c r="DR26" s="39"/>
      <c r="DS26" s="39"/>
      <c r="DT26" s="39"/>
      <c r="DU26" s="46" t="s">
        <v>376</v>
      </c>
      <c r="DV26" s="39">
        <v>75</v>
      </c>
      <c r="DW26" s="39"/>
      <c r="DX26" s="39"/>
      <c r="DY26" s="39">
        <v>1</v>
      </c>
      <c r="DZ26" s="46" t="s">
        <v>384</v>
      </c>
      <c r="EA26" s="39">
        <v>22</v>
      </c>
      <c r="EB26" s="39"/>
      <c r="EC26" s="39"/>
      <c r="ED26" s="39"/>
      <c r="EE26" s="46" t="s">
        <v>384</v>
      </c>
      <c r="EF26" s="39">
        <v>22</v>
      </c>
      <c r="EG26" s="39"/>
      <c r="EH26" s="39"/>
      <c r="EI26" s="39"/>
      <c r="EJ26" s="46" t="s">
        <v>376</v>
      </c>
      <c r="EK26" s="39">
        <v>75</v>
      </c>
      <c r="EL26" s="39"/>
      <c r="EM26" s="39"/>
      <c r="EN26" s="39"/>
      <c r="EO26" s="46" t="s">
        <v>384</v>
      </c>
      <c r="EP26" s="39">
        <v>23</v>
      </c>
      <c r="EQ26" s="39"/>
      <c r="ER26" s="39"/>
      <c r="ES26" s="39"/>
      <c r="ET26" s="46" t="s">
        <v>376</v>
      </c>
      <c r="EU26" s="39">
        <v>75</v>
      </c>
      <c r="EV26" s="39" t="s">
        <v>23</v>
      </c>
      <c r="EW26" s="39"/>
      <c r="EX26" s="39"/>
      <c r="EY26" s="46" t="s">
        <v>384</v>
      </c>
      <c r="EZ26" s="39">
        <v>22</v>
      </c>
      <c r="FA26" s="39"/>
      <c r="FB26" s="39"/>
      <c r="FC26" s="39"/>
      <c r="FD26" s="46" t="s">
        <v>384</v>
      </c>
      <c r="FE26" s="39">
        <v>18</v>
      </c>
      <c r="FF26" s="39"/>
      <c r="FG26" s="39"/>
      <c r="FH26" s="39"/>
      <c r="FI26" s="123"/>
      <c r="FJ26" s="124"/>
      <c r="FK26" s="124"/>
      <c r="FL26" s="124"/>
      <c r="FM26" s="124"/>
      <c r="FN26" s="123"/>
      <c r="FO26" s="124"/>
      <c r="FP26" s="124"/>
      <c r="FQ26" s="124"/>
      <c r="FR26" s="124"/>
      <c r="FS26" s="123"/>
      <c r="FT26" s="124"/>
      <c r="FU26" s="124"/>
      <c r="FV26" s="124"/>
      <c r="FW26" s="124"/>
      <c r="FX26" s="123"/>
      <c r="FY26" s="124"/>
      <c r="FZ26" s="124"/>
      <c r="GA26" s="124"/>
      <c r="GB26" s="124"/>
    </row>
    <row r="27" spans="1:184" ht="13.5" x14ac:dyDescent="0.2">
      <c r="A27" s="198" t="s">
        <v>22</v>
      </c>
      <c r="B27" s="34" t="s">
        <v>120</v>
      </c>
      <c r="C27" s="54">
        <f>VLOOKUP(B27,'PRESENZE ALLENAMENTI'!$F$4:$H$39,3,0)</f>
        <v>4</v>
      </c>
      <c r="D27" s="55">
        <f t="shared" ref="D27:D30" si="31">E27/C27</f>
        <v>56.25</v>
      </c>
      <c r="E27" s="55">
        <f t="shared" si="7"/>
        <v>225</v>
      </c>
      <c r="F27" s="55">
        <f t="shared" ref="F27:F30" si="32">E27/(G27+H27)</f>
        <v>56.25</v>
      </c>
      <c r="G27" s="54">
        <f t="shared" si="14"/>
        <v>3</v>
      </c>
      <c r="H27" s="54">
        <f t="shared" si="15"/>
        <v>1</v>
      </c>
      <c r="I27" s="54">
        <f t="shared" si="16"/>
        <v>0</v>
      </c>
      <c r="J27" s="54"/>
      <c r="K27" s="55">
        <f t="shared" si="13"/>
        <v>1</v>
      </c>
      <c r="L27" s="56">
        <f t="shared" si="4"/>
        <v>1</v>
      </c>
      <c r="M27" s="56">
        <f t="shared" si="17"/>
        <v>0</v>
      </c>
      <c r="N27" s="54">
        <f t="shared" si="18"/>
        <v>0</v>
      </c>
      <c r="O27" s="46"/>
      <c r="P27" s="39"/>
      <c r="Q27" s="39"/>
      <c r="R27" s="39"/>
      <c r="S27" s="39"/>
      <c r="T27" s="46"/>
      <c r="U27" s="39"/>
      <c r="V27" s="39"/>
      <c r="W27" s="39"/>
      <c r="X27" s="39"/>
      <c r="Y27" s="46"/>
      <c r="Z27" s="39"/>
      <c r="AA27" s="39"/>
      <c r="AB27" s="39"/>
      <c r="AC27" s="39"/>
      <c r="AD27" s="46"/>
      <c r="AE27" s="39"/>
      <c r="AF27" s="39"/>
      <c r="AG27" s="39"/>
      <c r="AH27" s="39"/>
      <c r="AI27" s="46"/>
      <c r="AJ27" s="39"/>
      <c r="AK27" s="39"/>
      <c r="AL27" s="39"/>
      <c r="AM27" s="39"/>
      <c r="AN27" s="46" t="s">
        <v>384</v>
      </c>
      <c r="AO27" s="39">
        <v>15</v>
      </c>
      <c r="AP27" s="39"/>
      <c r="AQ27" s="39"/>
      <c r="AR27" s="39"/>
      <c r="AS27" s="46"/>
      <c r="AT27" s="39"/>
      <c r="AU27" s="39"/>
      <c r="AV27" s="39"/>
      <c r="AW27" s="39"/>
      <c r="AX27" s="46" t="s">
        <v>376</v>
      </c>
      <c r="AY27" s="39">
        <v>70</v>
      </c>
      <c r="AZ27" s="39"/>
      <c r="BA27" s="39"/>
      <c r="BB27" s="39"/>
      <c r="BC27" s="46" t="s">
        <v>376</v>
      </c>
      <c r="BD27" s="39">
        <v>70</v>
      </c>
      <c r="BE27" s="39" t="s">
        <v>23</v>
      </c>
      <c r="BF27" s="39"/>
      <c r="BG27" s="39">
        <v>1</v>
      </c>
      <c r="BH27" s="46" t="s">
        <v>376</v>
      </c>
      <c r="BI27" s="39">
        <v>70</v>
      </c>
      <c r="BJ27" s="39"/>
      <c r="BK27" s="39"/>
      <c r="BL27" s="39"/>
      <c r="BM27" s="46"/>
      <c r="BN27" s="39"/>
      <c r="BO27" s="39"/>
      <c r="BP27" s="39"/>
      <c r="BQ27" s="39"/>
      <c r="BR27" s="46"/>
      <c r="BS27" s="39"/>
      <c r="BT27" s="39"/>
      <c r="BU27" s="39"/>
      <c r="BV27" s="39"/>
      <c r="BW27" s="46"/>
      <c r="BX27" s="39"/>
      <c r="BY27" s="39"/>
      <c r="BZ27" s="39"/>
      <c r="CA27" s="39"/>
      <c r="CB27" s="46"/>
      <c r="CC27" s="39"/>
      <c r="CD27" s="39"/>
      <c r="CE27" s="39"/>
      <c r="CF27" s="39"/>
      <c r="CG27" s="46"/>
      <c r="CH27" s="39"/>
      <c r="CI27" s="39"/>
      <c r="CJ27" s="39"/>
      <c r="CK27" s="39"/>
      <c r="CL27" s="46"/>
      <c r="CM27" s="39"/>
      <c r="CN27" s="39"/>
      <c r="CO27" s="39"/>
      <c r="CP27" s="39"/>
      <c r="CQ27" s="46"/>
      <c r="CR27" s="39"/>
      <c r="CS27" s="39"/>
      <c r="CT27" s="39"/>
      <c r="CU27" s="39"/>
      <c r="CV27" s="46"/>
      <c r="CW27" s="39"/>
      <c r="CX27" s="39"/>
      <c r="CY27" s="39"/>
      <c r="CZ27" s="39"/>
      <c r="DA27" s="46"/>
      <c r="DB27" s="39"/>
      <c r="DC27" s="39"/>
      <c r="DD27" s="39"/>
      <c r="DE27" s="39"/>
      <c r="DF27" s="46"/>
      <c r="DG27" s="39"/>
      <c r="DH27" s="39"/>
      <c r="DI27" s="39"/>
      <c r="DJ27" s="39"/>
      <c r="DK27" s="46"/>
      <c r="DL27" s="39"/>
      <c r="DM27" s="39"/>
      <c r="DN27" s="39"/>
      <c r="DO27" s="39"/>
      <c r="DP27" s="46"/>
      <c r="DQ27" s="39"/>
      <c r="DR27" s="39"/>
      <c r="DS27" s="39"/>
      <c r="DT27" s="39"/>
      <c r="DU27" s="46"/>
      <c r="DV27" s="39"/>
      <c r="DW27" s="39"/>
      <c r="DX27" s="39"/>
      <c r="DY27" s="39"/>
      <c r="DZ27" s="46"/>
      <c r="EA27" s="39"/>
      <c r="EB27" s="39"/>
      <c r="EC27" s="39"/>
      <c r="ED27" s="39"/>
      <c r="EE27" s="46"/>
      <c r="EF27" s="39"/>
      <c r="EG27" s="39"/>
      <c r="EH27" s="39"/>
      <c r="EI27" s="39"/>
      <c r="EJ27" s="46"/>
      <c r="EK27" s="39"/>
      <c r="EL27" s="39"/>
      <c r="EM27" s="39"/>
      <c r="EN27" s="39"/>
      <c r="EO27" s="46"/>
      <c r="EP27" s="39"/>
      <c r="EQ27" s="39"/>
      <c r="ER27" s="39"/>
      <c r="ES27" s="39"/>
      <c r="ET27" s="46"/>
      <c r="EU27" s="39"/>
      <c r="EV27" s="39"/>
      <c r="EW27" s="39"/>
      <c r="EX27" s="39"/>
      <c r="EY27" s="46"/>
      <c r="EZ27" s="39"/>
      <c r="FA27" s="39"/>
      <c r="FB27" s="39"/>
      <c r="FC27" s="39"/>
      <c r="FD27" s="46"/>
      <c r="FE27" s="39"/>
      <c r="FF27" s="39"/>
      <c r="FG27" s="39"/>
      <c r="FH27" s="39"/>
      <c r="FI27" s="123"/>
      <c r="FJ27" s="124"/>
      <c r="FK27" s="124"/>
      <c r="FL27" s="124"/>
      <c r="FM27" s="124"/>
      <c r="FN27" s="123"/>
      <c r="FO27" s="124"/>
      <c r="FP27" s="124"/>
      <c r="FQ27" s="124"/>
      <c r="FR27" s="124"/>
      <c r="FS27" s="123"/>
      <c r="FT27" s="124"/>
      <c r="FU27" s="124"/>
      <c r="FV27" s="124"/>
      <c r="FW27" s="124"/>
      <c r="FX27" s="123"/>
      <c r="FY27" s="124"/>
      <c r="FZ27" s="124"/>
      <c r="GA27" s="124"/>
      <c r="GB27" s="124"/>
    </row>
    <row r="28" spans="1:184" ht="13.5" x14ac:dyDescent="0.2">
      <c r="A28" s="26" t="s">
        <v>23</v>
      </c>
      <c r="B28" s="34" t="s">
        <v>429</v>
      </c>
      <c r="C28" s="54">
        <f>VLOOKUP(B28,'PRESENZE ALLENAMENTI'!$F$4:$H$39,3,0)</f>
        <v>4</v>
      </c>
      <c r="D28" s="55">
        <f t="shared" ref="D28:D29" si="33">E28/C28</f>
        <v>46</v>
      </c>
      <c r="E28" s="55">
        <f t="shared" si="7"/>
        <v>184</v>
      </c>
      <c r="F28" s="55">
        <f t="shared" ref="F28:F29" si="34">E28/(G28+H28)</f>
        <v>23</v>
      </c>
      <c r="G28" s="54">
        <f t="shared" ref="G28:G29" si="35">COUNTIF(T28:GB28,"T")</f>
        <v>0</v>
      </c>
      <c r="H28" s="54">
        <f t="shared" ref="H28:H29" si="36">COUNTIF(T28:GB28,"S")</f>
        <v>8</v>
      </c>
      <c r="I28" s="54"/>
      <c r="J28" s="54"/>
      <c r="K28" s="55">
        <f t="shared" si="13"/>
        <v>1</v>
      </c>
      <c r="L28" s="56">
        <f t="shared" si="4"/>
        <v>0</v>
      </c>
      <c r="M28" s="56"/>
      <c r="N28" s="54"/>
      <c r="O28" s="46"/>
      <c r="P28" s="39"/>
      <c r="Q28" s="39"/>
      <c r="R28" s="39"/>
      <c r="S28" s="39"/>
      <c r="T28" s="46"/>
      <c r="U28" s="39"/>
      <c r="V28" s="39"/>
      <c r="W28" s="39"/>
      <c r="X28" s="39"/>
      <c r="Y28" s="46"/>
      <c r="Z28" s="39"/>
      <c r="AA28" s="39"/>
      <c r="AB28" s="39"/>
      <c r="AC28" s="39"/>
      <c r="AD28" s="46"/>
      <c r="AE28" s="39"/>
      <c r="AF28" s="39"/>
      <c r="AG28" s="39"/>
      <c r="AH28" s="39"/>
      <c r="AI28" s="46"/>
      <c r="AJ28" s="39"/>
      <c r="AK28" s="39"/>
      <c r="AL28" s="39"/>
      <c r="AM28" s="39"/>
      <c r="AN28" s="46"/>
      <c r="AO28" s="39"/>
      <c r="AP28" s="39"/>
      <c r="AQ28" s="39"/>
      <c r="AR28" s="39"/>
      <c r="AS28" s="46"/>
      <c r="AT28" s="39"/>
      <c r="AU28" s="39"/>
      <c r="AV28" s="39"/>
      <c r="AW28" s="39"/>
      <c r="AX28" s="46"/>
      <c r="AY28" s="39"/>
      <c r="AZ28" s="39"/>
      <c r="BA28" s="39"/>
      <c r="BB28" s="39"/>
      <c r="BC28" s="46"/>
      <c r="BD28" s="39"/>
      <c r="BE28" s="39"/>
      <c r="BF28" s="39"/>
      <c r="BG28" s="39"/>
      <c r="BH28" s="46"/>
      <c r="BI28" s="39"/>
      <c r="BJ28" s="39"/>
      <c r="BK28" s="39"/>
      <c r="BL28" s="39"/>
      <c r="BM28" s="46" t="s">
        <v>384</v>
      </c>
      <c r="BN28" s="39">
        <v>40</v>
      </c>
      <c r="BO28" s="39"/>
      <c r="BP28" s="39"/>
      <c r="BQ28" s="39"/>
      <c r="BR28" s="46" t="s">
        <v>384</v>
      </c>
      <c r="BS28" s="39">
        <v>21</v>
      </c>
      <c r="BT28" s="39"/>
      <c r="BU28" s="39"/>
      <c r="BV28" s="39"/>
      <c r="BW28" s="46" t="s">
        <v>384</v>
      </c>
      <c r="BX28" s="39">
        <v>18</v>
      </c>
      <c r="BY28" s="39"/>
      <c r="BZ28" s="39"/>
      <c r="CA28" s="39"/>
      <c r="CB28" s="46"/>
      <c r="CC28" s="39"/>
      <c r="CD28" s="39"/>
      <c r="CE28" s="39"/>
      <c r="CF28" s="39"/>
      <c r="CG28" s="46" t="s">
        <v>384</v>
      </c>
      <c r="CH28" s="39">
        <v>10</v>
      </c>
      <c r="CI28" s="39"/>
      <c r="CJ28" s="39"/>
      <c r="CK28" s="39"/>
      <c r="CL28" s="46"/>
      <c r="CM28" s="39"/>
      <c r="CN28" s="39"/>
      <c r="CO28" s="39"/>
      <c r="CP28" s="39"/>
      <c r="CQ28" s="46" t="s">
        <v>384</v>
      </c>
      <c r="CR28" s="39">
        <v>50</v>
      </c>
      <c r="CS28" s="39"/>
      <c r="CT28" s="39"/>
      <c r="CU28" s="39">
        <v>1</v>
      </c>
      <c r="CV28" s="46" t="s">
        <v>384</v>
      </c>
      <c r="CW28" s="39">
        <v>20</v>
      </c>
      <c r="CX28" s="39"/>
      <c r="CY28" s="39"/>
      <c r="CZ28" s="39"/>
      <c r="DA28" s="46"/>
      <c r="DB28" s="39"/>
      <c r="DC28" s="39"/>
      <c r="DD28" s="39"/>
      <c r="DE28" s="39"/>
      <c r="DF28" s="46"/>
      <c r="DG28" s="39"/>
      <c r="DH28" s="39"/>
      <c r="DI28" s="39"/>
      <c r="DJ28" s="39"/>
      <c r="DK28" s="46"/>
      <c r="DL28" s="39"/>
      <c r="DM28" s="39"/>
      <c r="DN28" s="39"/>
      <c r="DO28" s="39"/>
      <c r="DP28" s="46"/>
      <c r="DQ28" s="39"/>
      <c r="DR28" s="39"/>
      <c r="DS28" s="39"/>
      <c r="DT28" s="39"/>
      <c r="DU28" s="46"/>
      <c r="DV28" s="39"/>
      <c r="DW28" s="39"/>
      <c r="DX28" s="39"/>
      <c r="DY28" s="39"/>
      <c r="DZ28" s="46"/>
      <c r="EA28" s="39"/>
      <c r="EB28" s="39"/>
      <c r="EC28" s="39"/>
      <c r="ED28" s="39"/>
      <c r="EE28" s="46"/>
      <c r="EF28" s="39"/>
      <c r="EG28" s="39"/>
      <c r="EH28" s="39"/>
      <c r="EI28" s="39"/>
      <c r="EJ28" s="46" t="s">
        <v>384</v>
      </c>
      <c r="EK28" s="39">
        <v>10</v>
      </c>
      <c r="EL28" s="39"/>
      <c r="EM28" s="39"/>
      <c r="EN28" s="39"/>
      <c r="EO28" s="46" t="s">
        <v>27</v>
      </c>
      <c r="EP28" s="39"/>
      <c r="EQ28" s="39"/>
      <c r="ER28" s="39"/>
      <c r="ES28" s="39"/>
      <c r="ET28" s="46" t="s">
        <v>384</v>
      </c>
      <c r="EU28" s="39">
        <v>15</v>
      </c>
      <c r="EV28" s="39"/>
      <c r="EW28" s="39"/>
      <c r="EX28" s="39"/>
      <c r="EY28" s="46"/>
      <c r="EZ28" s="39"/>
      <c r="FA28" s="39"/>
      <c r="FB28" s="39"/>
      <c r="FC28" s="39"/>
      <c r="FD28" s="46"/>
      <c r="FE28" s="39"/>
      <c r="FF28" s="39"/>
      <c r="FG28" s="39"/>
      <c r="FH28" s="39"/>
      <c r="FI28" s="123"/>
      <c r="FJ28" s="124"/>
      <c r="FK28" s="124"/>
      <c r="FL28" s="124"/>
      <c r="FM28" s="124"/>
      <c r="FN28" s="123"/>
      <c r="FO28" s="124"/>
      <c r="FP28" s="124"/>
      <c r="FQ28" s="124"/>
      <c r="FR28" s="124"/>
      <c r="FS28" s="123"/>
      <c r="FT28" s="124"/>
      <c r="FU28" s="124"/>
      <c r="FV28" s="124"/>
      <c r="FW28" s="124"/>
      <c r="FX28" s="123"/>
      <c r="FY28" s="124"/>
      <c r="FZ28" s="124"/>
      <c r="GA28" s="124"/>
      <c r="GB28" s="124"/>
    </row>
    <row r="29" spans="1:184" ht="13.5" x14ac:dyDescent="0.2">
      <c r="A29" s="26" t="s">
        <v>23</v>
      </c>
      <c r="B29" s="34" t="s">
        <v>434</v>
      </c>
      <c r="C29" s="54">
        <f>VLOOKUP(B29,'PRESENZE ALLENAMENTI'!$F$4:$H$39,3,0)</f>
        <v>3</v>
      </c>
      <c r="D29" s="55">
        <f t="shared" si="33"/>
        <v>268.66666666666669</v>
      </c>
      <c r="E29" s="55">
        <f t="shared" si="7"/>
        <v>806</v>
      </c>
      <c r="F29" s="55">
        <f t="shared" si="34"/>
        <v>62</v>
      </c>
      <c r="G29" s="54">
        <f t="shared" si="35"/>
        <v>9</v>
      </c>
      <c r="H29" s="54">
        <f t="shared" si="36"/>
        <v>4</v>
      </c>
      <c r="I29" s="54"/>
      <c r="J29" s="54"/>
      <c r="K29" s="55">
        <f t="shared" si="13"/>
        <v>6</v>
      </c>
      <c r="L29" s="56">
        <f t="shared" si="4"/>
        <v>0</v>
      </c>
      <c r="M29" s="56"/>
      <c r="N29" s="54"/>
      <c r="O29" s="46"/>
      <c r="P29" s="39"/>
      <c r="Q29" s="39"/>
      <c r="R29" s="39"/>
      <c r="S29" s="39"/>
      <c r="T29" s="46"/>
      <c r="U29" s="39"/>
      <c r="V29" s="39"/>
      <c r="W29" s="39"/>
      <c r="X29" s="39"/>
      <c r="Y29" s="46"/>
      <c r="Z29" s="39"/>
      <c r="AA29" s="39"/>
      <c r="AB29" s="39"/>
      <c r="AC29" s="39"/>
      <c r="AD29" s="46"/>
      <c r="AE29" s="39"/>
      <c r="AF29" s="39"/>
      <c r="AG29" s="39"/>
      <c r="AH29" s="39"/>
      <c r="AI29" s="46"/>
      <c r="AJ29" s="39"/>
      <c r="AK29" s="39"/>
      <c r="AL29" s="39"/>
      <c r="AM29" s="39"/>
      <c r="AN29" s="46"/>
      <c r="AO29" s="39"/>
      <c r="AP29" s="39"/>
      <c r="AQ29" s="39"/>
      <c r="AR29" s="39"/>
      <c r="AS29" s="46"/>
      <c r="AT29" s="39"/>
      <c r="AU29" s="39"/>
      <c r="AV29" s="39"/>
      <c r="AW29" s="39"/>
      <c r="AX29" s="46"/>
      <c r="AY29" s="39"/>
      <c r="AZ29" s="39"/>
      <c r="BA29" s="39"/>
      <c r="BB29" s="39"/>
      <c r="BC29" s="46"/>
      <c r="BD29" s="39"/>
      <c r="BE29" s="39"/>
      <c r="BF29" s="39"/>
      <c r="BG29" s="39"/>
      <c r="BH29" s="46"/>
      <c r="BI29" s="39"/>
      <c r="BJ29" s="39"/>
      <c r="BK29" s="39"/>
      <c r="BL29" s="39"/>
      <c r="BM29" s="46" t="s">
        <v>384</v>
      </c>
      <c r="BN29" s="39">
        <v>35</v>
      </c>
      <c r="BO29" s="39"/>
      <c r="BP29" s="39"/>
      <c r="BQ29" s="39">
        <v>1</v>
      </c>
      <c r="BR29" s="46" t="s">
        <v>384</v>
      </c>
      <c r="BS29" s="39">
        <v>39</v>
      </c>
      <c r="BT29" s="39"/>
      <c r="BU29" s="39"/>
      <c r="BV29" s="39"/>
      <c r="BW29" s="46" t="s">
        <v>384</v>
      </c>
      <c r="BX29" s="39">
        <v>35</v>
      </c>
      <c r="BY29" s="39"/>
      <c r="BZ29" s="39"/>
      <c r="CA29" s="39">
        <v>1</v>
      </c>
      <c r="CB29" s="46" t="s">
        <v>376</v>
      </c>
      <c r="CC29" s="39">
        <v>75</v>
      </c>
      <c r="CD29" s="39"/>
      <c r="CE29" s="39"/>
      <c r="CF29" s="39"/>
      <c r="CG29" s="46"/>
      <c r="CH29" s="39"/>
      <c r="CI29" s="39"/>
      <c r="CJ29" s="39"/>
      <c r="CK29" s="39"/>
      <c r="CL29" s="46"/>
      <c r="CM29" s="39"/>
      <c r="CN29" s="39"/>
      <c r="CO29" s="39"/>
      <c r="CP29" s="39"/>
      <c r="CQ29" s="46" t="s">
        <v>384</v>
      </c>
      <c r="CR29" s="39">
        <v>32</v>
      </c>
      <c r="CS29" s="39"/>
      <c r="CT29" s="39"/>
      <c r="CU29" s="39"/>
      <c r="CV29" s="46" t="s">
        <v>376</v>
      </c>
      <c r="CW29" s="39">
        <v>70</v>
      </c>
      <c r="CX29" s="39"/>
      <c r="CY29" s="39"/>
      <c r="CZ29" s="39"/>
      <c r="DA29" s="46" t="s">
        <v>376</v>
      </c>
      <c r="DB29" s="39">
        <v>75</v>
      </c>
      <c r="DC29" s="39"/>
      <c r="DD29" s="39"/>
      <c r="DE29" s="39"/>
      <c r="DF29" s="46"/>
      <c r="DG29" s="39"/>
      <c r="DH29" s="39"/>
      <c r="DI29" s="39"/>
      <c r="DJ29" s="39"/>
      <c r="DK29" s="46" t="s">
        <v>376</v>
      </c>
      <c r="DL29" s="39">
        <v>75</v>
      </c>
      <c r="DM29" s="39"/>
      <c r="DN29" s="39"/>
      <c r="DO29" s="39">
        <v>2</v>
      </c>
      <c r="DP29" s="46" t="s">
        <v>376</v>
      </c>
      <c r="DQ29" s="39">
        <v>70</v>
      </c>
      <c r="DR29" s="39"/>
      <c r="DS29" s="39"/>
      <c r="DT29" s="39">
        <v>1</v>
      </c>
      <c r="DU29" s="46"/>
      <c r="DV29" s="39"/>
      <c r="DW29" s="39"/>
      <c r="DX29" s="39"/>
      <c r="DY29" s="39"/>
      <c r="DZ29" s="46" t="s">
        <v>376</v>
      </c>
      <c r="EA29" s="39">
        <v>75</v>
      </c>
      <c r="EB29" s="39"/>
      <c r="EC29" s="39"/>
      <c r="ED29" s="39"/>
      <c r="EE29" s="46" t="s">
        <v>376</v>
      </c>
      <c r="EF29" s="39">
        <v>75</v>
      </c>
      <c r="EG29" s="39"/>
      <c r="EH29" s="39"/>
      <c r="EI29" s="39">
        <v>1</v>
      </c>
      <c r="EJ29" s="46" t="s">
        <v>376</v>
      </c>
      <c r="EK29" s="39">
        <v>75</v>
      </c>
      <c r="EL29" s="39"/>
      <c r="EM29" s="39"/>
      <c r="EN29" s="39"/>
      <c r="EO29" s="46" t="s">
        <v>376</v>
      </c>
      <c r="EP29" s="39">
        <v>75</v>
      </c>
      <c r="EQ29" s="39"/>
      <c r="ER29" s="39"/>
      <c r="ES29" s="39"/>
      <c r="ET29" s="46"/>
      <c r="EU29" s="39"/>
      <c r="EV29" s="39"/>
      <c r="EW29" s="39"/>
      <c r="EX29" s="39"/>
      <c r="EY29" s="46"/>
      <c r="EZ29" s="39"/>
      <c r="FA29" s="39"/>
      <c r="FB29" s="39"/>
      <c r="FC29" s="39"/>
      <c r="FD29" s="46"/>
      <c r="FE29" s="39"/>
      <c r="FF29" s="39"/>
      <c r="FG29" s="39"/>
      <c r="FH29" s="39"/>
      <c r="FI29" s="123"/>
      <c r="FJ29" s="124"/>
      <c r="FK29" s="124"/>
      <c r="FL29" s="124"/>
      <c r="FM29" s="124"/>
      <c r="FN29" s="123"/>
      <c r="FO29" s="124"/>
      <c r="FP29" s="124"/>
      <c r="FQ29" s="124"/>
      <c r="FR29" s="124"/>
      <c r="FS29" s="123"/>
      <c r="FT29" s="124"/>
      <c r="FU29" s="124"/>
      <c r="FV29" s="124"/>
      <c r="FW29" s="124"/>
      <c r="FX29" s="123"/>
      <c r="FY29" s="124"/>
      <c r="FZ29" s="124"/>
      <c r="GA29" s="124"/>
      <c r="GB29" s="124"/>
    </row>
    <row r="30" spans="1:184" ht="13.5" x14ac:dyDescent="0.2">
      <c r="A30" s="26" t="s">
        <v>23</v>
      </c>
      <c r="B30" s="34" t="s">
        <v>349</v>
      </c>
      <c r="C30" s="54">
        <f>VLOOKUP(B30,'PRESENZE ALLENAMENTI'!$F$4:$H$39,3,0)</f>
        <v>20</v>
      </c>
      <c r="D30" s="55">
        <f t="shared" si="31"/>
        <v>31.05</v>
      </c>
      <c r="E30" s="55">
        <f t="shared" si="7"/>
        <v>621</v>
      </c>
      <c r="F30" s="55">
        <f t="shared" si="32"/>
        <v>44.357142857142854</v>
      </c>
      <c r="G30" s="54">
        <f t="shared" si="14"/>
        <v>9</v>
      </c>
      <c r="H30" s="54">
        <f t="shared" si="15"/>
        <v>5</v>
      </c>
      <c r="I30" s="54"/>
      <c r="J30" s="54"/>
      <c r="K30" s="55">
        <f t="shared" si="13"/>
        <v>1</v>
      </c>
      <c r="L30" s="56">
        <f t="shared" si="4"/>
        <v>0</v>
      </c>
      <c r="M30" s="56"/>
      <c r="N30" s="54"/>
      <c r="O30" s="46" t="s">
        <v>376</v>
      </c>
      <c r="P30" s="39">
        <v>40</v>
      </c>
      <c r="Q30" s="39"/>
      <c r="R30" s="39"/>
      <c r="S30" s="39"/>
      <c r="T30" s="46" t="s">
        <v>376</v>
      </c>
      <c r="U30" s="39">
        <v>40</v>
      </c>
      <c r="V30" s="39"/>
      <c r="W30" s="39"/>
      <c r="X30" s="39"/>
      <c r="Y30" s="46" t="s">
        <v>384</v>
      </c>
      <c r="Z30" s="39">
        <v>15</v>
      </c>
      <c r="AA30" s="39"/>
      <c r="AB30" s="39"/>
      <c r="AC30" s="39"/>
      <c r="AD30" s="46" t="s">
        <v>376</v>
      </c>
      <c r="AE30" s="39">
        <v>42</v>
      </c>
      <c r="AF30" s="39"/>
      <c r="AG30" s="39"/>
      <c r="AH30" s="39"/>
      <c r="AI30" s="46" t="s">
        <v>384</v>
      </c>
      <c r="AJ30" s="39">
        <v>17</v>
      </c>
      <c r="AK30" s="39"/>
      <c r="AL30" s="39"/>
      <c r="AM30" s="39"/>
      <c r="AN30" s="46" t="s">
        <v>376</v>
      </c>
      <c r="AO30" s="39">
        <v>53</v>
      </c>
      <c r="AP30" s="39"/>
      <c r="AQ30" s="39"/>
      <c r="AR30" s="39"/>
      <c r="AS30" s="46" t="s">
        <v>384</v>
      </c>
      <c r="AT30" s="39">
        <v>25</v>
      </c>
      <c r="AU30" s="39"/>
      <c r="AV30" s="39"/>
      <c r="AW30" s="39"/>
      <c r="AX30" s="46"/>
      <c r="AY30" s="39"/>
      <c r="AZ30" s="39"/>
      <c r="BA30" s="39"/>
      <c r="BB30" s="39"/>
      <c r="BC30" s="46"/>
      <c r="BD30" s="39"/>
      <c r="BE30" s="39"/>
      <c r="BF30" s="39"/>
      <c r="BG30" s="39"/>
      <c r="BH30" s="46"/>
      <c r="BI30" s="39"/>
      <c r="BJ30" s="39"/>
      <c r="BK30" s="39"/>
      <c r="BL30" s="39"/>
      <c r="BM30" s="46" t="s">
        <v>376</v>
      </c>
      <c r="BN30" s="39">
        <v>35</v>
      </c>
      <c r="BO30" s="39"/>
      <c r="BP30" s="39"/>
      <c r="BQ30" s="39"/>
      <c r="BR30" s="46" t="s">
        <v>376</v>
      </c>
      <c r="BS30" s="39">
        <v>39</v>
      </c>
      <c r="BT30" s="39"/>
      <c r="BU30" s="39"/>
      <c r="BV30" s="39"/>
      <c r="BW30" s="46" t="s">
        <v>27</v>
      </c>
      <c r="BX30" s="39"/>
      <c r="BY30" s="39"/>
      <c r="BZ30" s="39"/>
      <c r="CA30" s="39"/>
      <c r="CB30" s="46" t="s">
        <v>384</v>
      </c>
      <c r="CC30" s="39">
        <v>15</v>
      </c>
      <c r="CD30" s="39"/>
      <c r="CE30" s="39"/>
      <c r="CF30" s="39"/>
      <c r="CG30" s="46" t="s">
        <v>376</v>
      </c>
      <c r="CH30" s="39">
        <v>75</v>
      </c>
      <c r="CI30" s="39"/>
      <c r="CJ30" s="39"/>
      <c r="CK30" s="39">
        <v>1</v>
      </c>
      <c r="CL30" s="46" t="s">
        <v>376</v>
      </c>
      <c r="CM30" s="39">
        <v>75</v>
      </c>
      <c r="CN30" s="39"/>
      <c r="CO30" s="39"/>
      <c r="CP30" s="39"/>
      <c r="CQ30" s="46" t="s">
        <v>376</v>
      </c>
      <c r="CR30" s="39">
        <v>75</v>
      </c>
      <c r="CS30" s="39"/>
      <c r="CT30" s="39"/>
      <c r="CU30" s="39"/>
      <c r="CV30" s="46"/>
      <c r="CW30" s="39"/>
      <c r="CX30" s="39"/>
      <c r="CY30" s="39"/>
      <c r="CZ30" s="39"/>
      <c r="DA30" s="46" t="s">
        <v>384</v>
      </c>
      <c r="DB30" s="39">
        <v>5</v>
      </c>
      <c r="DC30" s="39"/>
      <c r="DD30" s="39"/>
      <c r="DE30" s="39"/>
      <c r="DF30" s="46" t="s">
        <v>376</v>
      </c>
      <c r="DG30" s="39">
        <v>70</v>
      </c>
      <c r="DH30" s="39"/>
      <c r="DI30" s="39"/>
      <c r="DJ30" s="39"/>
      <c r="DK30" s="46"/>
      <c r="DL30" s="39"/>
      <c r="DM30" s="39"/>
      <c r="DN30" s="39"/>
      <c r="DO30" s="39"/>
      <c r="DP30" s="46"/>
      <c r="DQ30" s="39"/>
      <c r="DR30" s="39"/>
      <c r="DS30" s="39"/>
      <c r="DT30" s="39"/>
      <c r="DU30" s="46"/>
      <c r="DV30" s="39"/>
      <c r="DW30" s="39"/>
      <c r="DX30" s="39"/>
      <c r="DY30" s="39"/>
      <c r="DZ30" s="46"/>
      <c r="EA30" s="39"/>
      <c r="EB30" s="39"/>
      <c r="EC30" s="39"/>
      <c r="ED30" s="39"/>
      <c r="EE30" s="46"/>
      <c r="EF30" s="39"/>
      <c r="EG30" s="39"/>
      <c r="EH30" s="39"/>
      <c r="EI30" s="39"/>
      <c r="EJ30" s="46"/>
      <c r="EK30" s="39"/>
      <c r="EL30" s="39"/>
      <c r="EM30" s="39"/>
      <c r="EN30" s="39"/>
      <c r="EO30" s="46"/>
      <c r="EP30" s="39"/>
      <c r="EQ30" s="39"/>
      <c r="ER30" s="39"/>
      <c r="ES30" s="39"/>
      <c r="ET30" s="46"/>
      <c r="EU30" s="39"/>
      <c r="EV30" s="39"/>
      <c r="EW30" s="39"/>
      <c r="EX30" s="39"/>
      <c r="EY30" s="46"/>
      <c r="EZ30" s="39"/>
      <c r="FA30" s="39"/>
      <c r="FB30" s="39"/>
      <c r="FC30" s="39"/>
      <c r="FD30" s="46"/>
      <c r="FE30" s="39"/>
      <c r="FF30" s="39"/>
      <c r="FG30" s="39"/>
      <c r="FH30" s="39"/>
      <c r="FI30" s="123"/>
      <c r="FJ30" s="124"/>
      <c r="FK30" s="124"/>
      <c r="FL30" s="124"/>
      <c r="FM30" s="124"/>
      <c r="FN30" s="123"/>
      <c r="FO30" s="124"/>
      <c r="FP30" s="124"/>
      <c r="FQ30" s="124"/>
      <c r="FR30" s="124"/>
      <c r="FS30" s="123"/>
      <c r="FT30" s="124"/>
      <c r="FU30" s="124"/>
      <c r="FV30" s="124"/>
      <c r="FW30" s="124"/>
      <c r="FX30" s="123"/>
      <c r="FY30" s="124"/>
      <c r="FZ30" s="124"/>
      <c r="GA30" s="124"/>
      <c r="GB30" s="124"/>
    </row>
    <row r="31" spans="1:184" ht="13.5" x14ac:dyDescent="0.2">
      <c r="A31" s="66" t="s">
        <v>23</v>
      </c>
      <c r="B31" s="34" t="s">
        <v>36</v>
      </c>
      <c r="C31" s="54">
        <f>VLOOKUP(B31,'PRESENZE ALLENAMENTI'!$F$4:$H$39,3,0)</f>
        <v>16</v>
      </c>
      <c r="D31" s="55">
        <f t="shared" si="8"/>
        <v>34.5625</v>
      </c>
      <c r="E31" s="55">
        <f t="shared" si="7"/>
        <v>553</v>
      </c>
      <c r="F31" s="55">
        <f t="shared" si="9"/>
        <v>39.5</v>
      </c>
      <c r="G31" s="54">
        <f>COUNTIF(T31:GB31,"T")</f>
        <v>6</v>
      </c>
      <c r="H31" s="54">
        <f>COUNTIF(T31:GB31,"S")</f>
        <v>8</v>
      </c>
      <c r="I31" s="54">
        <f>COUNTIF(T31:GB31,"P")</f>
        <v>3</v>
      </c>
      <c r="J31" s="54"/>
      <c r="K31" s="55">
        <f t="shared" si="13"/>
        <v>8</v>
      </c>
      <c r="L31" s="56">
        <f t="shared" si="4"/>
        <v>1</v>
      </c>
      <c r="M31" s="56">
        <f>COUNTIF(P31:GB31,"B")</f>
        <v>0</v>
      </c>
      <c r="N31" s="54">
        <f>COUNTIF(O31:GB31,"e")</f>
        <v>0</v>
      </c>
      <c r="O31" s="46" t="s">
        <v>376</v>
      </c>
      <c r="P31" s="39">
        <v>40</v>
      </c>
      <c r="Q31" s="39"/>
      <c r="R31" s="39"/>
      <c r="S31" s="39"/>
      <c r="T31" s="46" t="s">
        <v>376</v>
      </c>
      <c r="U31" s="39">
        <v>40</v>
      </c>
      <c r="V31" s="39"/>
      <c r="W31" s="39"/>
      <c r="X31" s="39"/>
      <c r="Y31" s="46" t="s">
        <v>384</v>
      </c>
      <c r="Z31" s="39">
        <v>36</v>
      </c>
      <c r="AA31" s="39"/>
      <c r="AB31" s="39"/>
      <c r="AC31" s="39"/>
      <c r="AD31" s="46"/>
      <c r="AE31" s="39"/>
      <c r="AF31" s="39"/>
      <c r="AG31" s="39"/>
      <c r="AH31" s="39"/>
      <c r="AI31" s="46" t="s">
        <v>384</v>
      </c>
      <c r="AJ31" s="39">
        <v>23</v>
      </c>
      <c r="AK31" s="39"/>
      <c r="AL31" s="39"/>
      <c r="AM31" s="39"/>
      <c r="AN31" s="46" t="s">
        <v>376</v>
      </c>
      <c r="AO31" s="39">
        <v>45</v>
      </c>
      <c r="AP31" s="39"/>
      <c r="AQ31" s="39"/>
      <c r="AR31" s="39"/>
      <c r="AS31" s="46" t="s">
        <v>384</v>
      </c>
      <c r="AT31" s="39">
        <v>25</v>
      </c>
      <c r="AU31" s="39"/>
      <c r="AV31" s="39"/>
      <c r="AW31" s="39">
        <v>1</v>
      </c>
      <c r="AX31" s="46"/>
      <c r="AY31" s="39"/>
      <c r="AZ31" s="39"/>
      <c r="BA31" s="39"/>
      <c r="BB31" s="39"/>
      <c r="BC31" s="46"/>
      <c r="BD31" s="39"/>
      <c r="BE31" s="39"/>
      <c r="BF31" s="39"/>
      <c r="BG31" s="39"/>
      <c r="BH31" s="46" t="s">
        <v>384</v>
      </c>
      <c r="BI31" s="39">
        <v>18</v>
      </c>
      <c r="BJ31" s="39"/>
      <c r="BK31" s="39"/>
      <c r="BL31" s="39"/>
      <c r="BM31" s="46"/>
      <c r="BN31" s="39"/>
      <c r="BO31" s="39"/>
      <c r="BP31" s="39"/>
      <c r="BQ31" s="39"/>
      <c r="BR31" s="46"/>
      <c r="BS31" s="39"/>
      <c r="BT31" s="39"/>
      <c r="BU31" s="39"/>
      <c r="BV31" s="39"/>
      <c r="BW31" s="46"/>
      <c r="BX31" s="39"/>
      <c r="BY31" s="39"/>
      <c r="BZ31" s="39"/>
      <c r="CA31" s="39"/>
      <c r="CB31" s="46"/>
      <c r="CC31" s="39"/>
      <c r="CD31" s="39"/>
      <c r="CE31" s="39"/>
      <c r="CF31" s="39"/>
      <c r="CG31" s="46" t="s">
        <v>27</v>
      </c>
      <c r="CH31" s="39"/>
      <c r="CI31" s="39"/>
      <c r="CJ31" s="39"/>
      <c r="CK31" s="39"/>
      <c r="CL31" s="46" t="s">
        <v>384</v>
      </c>
      <c r="CM31" s="39">
        <v>17</v>
      </c>
      <c r="CN31" s="39"/>
      <c r="CO31" s="39"/>
      <c r="CP31" s="39"/>
      <c r="CQ31" s="46"/>
      <c r="CR31" s="39"/>
      <c r="CS31" s="39"/>
      <c r="CT31" s="39"/>
      <c r="CU31" s="39"/>
      <c r="CV31" s="46" t="s">
        <v>384</v>
      </c>
      <c r="CW31" s="39">
        <v>25</v>
      </c>
      <c r="CX31" s="39"/>
      <c r="CY31" s="39"/>
      <c r="CZ31" s="39">
        <v>1</v>
      </c>
      <c r="DA31" s="46"/>
      <c r="DB31" s="39"/>
      <c r="DC31" s="39"/>
      <c r="DD31" s="39"/>
      <c r="DE31" s="39"/>
      <c r="DF31" s="46" t="s">
        <v>27</v>
      </c>
      <c r="DG31" s="39"/>
      <c r="DH31" s="39"/>
      <c r="DI31" s="39"/>
      <c r="DJ31" s="39"/>
      <c r="DK31" s="46"/>
      <c r="DL31" s="39"/>
      <c r="DM31" s="39"/>
      <c r="DN31" s="39"/>
      <c r="DO31" s="39"/>
      <c r="DP31" s="46" t="s">
        <v>384</v>
      </c>
      <c r="DQ31" s="39">
        <v>35</v>
      </c>
      <c r="DR31" s="39"/>
      <c r="DS31" s="39"/>
      <c r="DT31" s="39">
        <v>3</v>
      </c>
      <c r="DU31" s="46" t="s">
        <v>376</v>
      </c>
      <c r="DV31" s="39">
        <v>42</v>
      </c>
      <c r="DW31" s="39"/>
      <c r="DX31" s="39"/>
      <c r="DY31" s="39"/>
      <c r="DZ31" s="46" t="s">
        <v>376</v>
      </c>
      <c r="EA31" s="39">
        <v>50</v>
      </c>
      <c r="EB31" s="39"/>
      <c r="EC31" s="39"/>
      <c r="ED31" s="39">
        <v>2</v>
      </c>
      <c r="EE31" s="46" t="s">
        <v>376</v>
      </c>
      <c r="EF31" s="39">
        <v>67</v>
      </c>
      <c r="EG31" s="39" t="s">
        <v>23</v>
      </c>
      <c r="EH31" s="39"/>
      <c r="EI31" s="39">
        <v>1</v>
      </c>
      <c r="EJ31" s="46" t="s">
        <v>376</v>
      </c>
      <c r="EK31" s="39">
        <v>65</v>
      </c>
      <c r="EL31" s="39"/>
      <c r="EM31" s="39"/>
      <c r="EN31" s="39"/>
      <c r="EO31" s="46"/>
      <c r="EP31" s="39"/>
      <c r="EQ31" s="39"/>
      <c r="ER31" s="39"/>
      <c r="ES31" s="39"/>
      <c r="ET31" s="46"/>
      <c r="EU31" s="39"/>
      <c r="EV31" s="39"/>
      <c r="EW31" s="39"/>
      <c r="EX31" s="39"/>
      <c r="EY31" s="46" t="s">
        <v>27</v>
      </c>
      <c r="EZ31" s="39"/>
      <c r="FA31" s="39"/>
      <c r="FB31" s="39"/>
      <c r="FC31" s="39"/>
      <c r="FD31" s="46" t="s">
        <v>384</v>
      </c>
      <c r="FE31" s="39">
        <v>25</v>
      </c>
      <c r="FF31" s="39"/>
      <c r="FG31" s="39"/>
      <c r="FH31" s="39"/>
      <c r="FI31" s="123"/>
      <c r="FJ31" s="124"/>
      <c r="FK31" s="124"/>
      <c r="FL31" s="124"/>
      <c r="FM31" s="124"/>
      <c r="FN31" s="123"/>
      <c r="FO31" s="124"/>
      <c r="FP31" s="124"/>
      <c r="FQ31" s="124"/>
      <c r="FR31" s="124"/>
      <c r="FS31" s="123"/>
      <c r="FT31" s="124"/>
      <c r="FU31" s="124"/>
      <c r="FV31" s="124"/>
      <c r="FW31" s="124"/>
      <c r="FX31" s="123"/>
      <c r="FY31" s="124"/>
      <c r="FZ31" s="124"/>
      <c r="GA31" s="124"/>
      <c r="GB31" s="124"/>
    </row>
    <row r="32" spans="1:184" ht="13.5" x14ac:dyDescent="0.2">
      <c r="A32" s="66" t="s">
        <v>23</v>
      </c>
      <c r="B32" s="34" t="s">
        <v>209</v>
      </c>
      <c r="C32" s="54">
        <f>VLOOKUP(B32,'PRESENZE ALLENAMENTI'!$F$4:$H$39,3,0)</f>
        <v>24</v>
      </c>
      <c r="D32" s="55">
        <f t="shared" si="8"/>
        <v>48.041666666666664</v>
      </c>
      <c r="E32" s="55">
        <f t="shared" si="7"/>
        <v>1153</v>
      </c>
      <c r="F32" s="55">
        <f t="shared" si="9"/>
        <v>57.65</v>
      </c>
      <c r="G32" s="54">
        <f>COUNTIF(T32:GB32,"T")</f>
        <v>19</v>
      </c>
      <c r="H32" s="54">
        <f>COUNTIF(T32:GB32,"S")</f>
        <v>1</v>
      </c>
      <c r="I32" s="54">
        <f>COUNTIF(T32:GB32,"P")</f>
        <v>0</v>
      </c>
      <c r="J32" s="54"/>
      <c r="K32" s="55">
        <f t="shared" si="13"/>
        <v>10</v>
      </c>
      <c r="L32" s="56">
        <f t="shared" si="4"/>
        <v>2</v>
      </c>
      <c r="M32" s="56">
        <f>COUNTIF(P32:GB32,"B")</f>
        <v>0</v>
      </c>
      <c r="N32" s="54">
        <f>COUNTIF(O32:GB32,"e")</f>
        <v>0</v>
      </c>
      <c r="O32" s="46" t="s">
        <v>376</v>
      </c>
      <c r="P32" s="39">
        <v>40</v>
      </c>
      <c r="Q32" s="39"/>
      <c r="R32" s="39"/>
      <c r="S32" s="39"/>
      <c r="T32" s="46" t="s">
        <v>376</v>
      </c>
      <c r="U32" s="39">
        <v>40</v>
      </c>
      <c r="V32" s="39"/>
      <c r="W32" s="39"/>
      <c r="X32" s="39"/>
      <c r="Y32" s="46" t="s">
        <v>376</v>
      </c>
      <c r="Z32" s="39">
        <v>61</v>
      </c>
      <c r="AA32" s="39"/>
      <c r="AB32" s="39"/>
      <c r="AC32" s="39"/>
      <c r="AD32" s="46" t="s">
        <v>376</v>
      </c>
      <c r="AE32" s="39">
        <v>72</v>
      </c>
      <c r="AF32" s="39"/>
      <c r="AG32" s="39"/>
      <c r="AH32" s="39">
        <v>1</v>
      </c>
      <c r="AI32" s="46" t="s">
        <v>376</v>
      </c>
      <c r="AJ32" s="39">
        <v>47</v>
      </c>
      <c r="AK32" s="39"/>
      <c r="AL32" s="39"/>
      <c r="AM32" s="39"/>
      <c r="AN32" s="46" t="s">
        <v>376</v>
      </c>
      <c r="AO32" s="39">
        <v>70</v>
      </c>
      <c r="AP32" s="39"/>
      <c r="AQ32" s="39"/>
      <c r="AR32" s="39"/>
      <c r="AS32" s="46" t="s">
        <v>376</v>
      </c>
      <c r="AT32" s="39">
        <v>70</v>
      </c>
      <c r="AU32" s="39"/>
      <c r="AV32" s="39"/>
      <c r="AW32" s="39">
        <v>1</v>
      </c>
      <c r="AX32" s="46" t="s">
        <v>376</v>
      </c>
      <c r="AY32" s="39">
        <v>70</v>
      </c>
      <c r="AZ32" s="39"/>
      <c r="BA32" s="39"/>
      <c r="BB32" s="39"/>
      <c r="BC32" s="46" t="s">
        <v>376</v>
      </c>
      <c r="BD32" s="39">
        <v>35</v>
      </c>
      <c r="BE32" s="39"/>
      <c r="BF32" s="39"/>
      <c r="BG32" s="39"/>
      <c r="BH32" s="46" t="s">
        <v>376</v>
      </c>
      <c r="BI32" s="39">
        <v>48</v>
      </c>
      <c r="BJ32" s="39"/>
      <c r="BK32" s="39"/>
      <c r="BL32" s="39">
        <v>1</v>
      </c>
      <c r="BM32" s="46" t="s">
        <v>376</v>
      </c>
      <c r="BN32" s="39">
        <v>52</v>
      </c>
      <c r="BO32" s="39"/>
      <c r="BP32" s="39"/>
      <c r="BQ32" s="39">
        <v>1</v>
      </c>
      <c r="BR32" s="46" t="s">
        <v>376</v>
      </c>
      <c r="BS32" s="39">
        <v>53</v>
      </c>
      <c r="BT32" s="39"/>
      <c r="BU32" s="39"/>
      <c r="BV32" s="39">
        <v>1</v>
      </c>
      <c r="BW32" s="46" t="s">
        <v>376</v>
      </c>
      <c r="BX32" s="39">
        <v>48</v>
      </c>
      <c r="BY32" s="39"/>
      <c r="BZ32" s="39"/>
      <c r="CA32" s="39">
        <v>1</v>
      </c>
      <c r="CB32" s="46" t="s">
        <v>376</v>
      </c>
      <c r="CC32" s="39">
        <v>75</v>
      </c>
      <c r="CD32" s="39"/>
      <c r="CE32" s="39"/>
      <c r="CF32" s="39">
        <v>1</v>
      </c>
      <c r="CG32" s="46" t="s">
        <v>376</v>
      </c>
      <c r="CH32" s="39">
        <v>65</v>
      </c>
      <c r="CI32" s="39" t="s">
        <v>23</v>
      </c>
      <c r="CJ32" s="39"/>
      <c r="CK32" s="39">
        <v>1</v>
      </c>
      <c r="CL32" s="46" t="s">
        <v>376</v>
      </c>
      <c r="CM32" s="39">
        <v>47</v>
      </c>
      <c r="CN32" s="39"/>
      <c r="CO32" s="39"/>
      <c r="CP32" s="39">
        <v>1</v>
      </c>
      <c r="CQ32" s="46" t="s">
        <v>376</v>
      </c>
      <c r="CR32" s="39">
        <v>28</v>
      </c>
      <c r="CS32" s="39"/>
      <c r="CT32" s="39"/>
      <c r="CU32" s="39"/>
      <c r="CV32" s="46"/>
      <c r="CW32" s="39"/>
      <c r="CX32" s="39"/>
      <c r="CY32" s="39"/>
      <c r="CZ32" s="39"/>
      <c r="DA32" s="46"/>
      <c r="DB32" s="39"/>
      <c r="DC32" s="39"/>
      <c r="DD32" s="39"/>
      <c r="DE32" s="39"/>
      <c r="DF32" s="46"/>
      <c r="DG32" s="39"/>
      <c r="DH32" s="39"/>
      <c r="DI32" s="39"/>
      <c r="DJ32" s="39"/>
      <c r="DK32" s="46"/>
      <c r="DL32" s="39"/>
      <c r="DM32" s="39"/>
      <c r="DN32" s="39"/>
      <c r="DO32" s="39"/>
      <c r="DP32" s="46"/>
      <c r="DQ32" s="39"/>
      <c r="DR32" s="39"/>
      <c r="DS32" s="39"/>
      <c r="DT32" s="39"/>
      <c r="DU32" s="46"/>
      <c r="DV32" s="39"/>
      <c r="DW32" s="39"/>
      <c r="DX32" s="39"/>
      <c r="DY32" s="39"/>
      <c r="DZ32" s="46"/>
      <c r="EA32" s="39"/>
      <c r="EB32" s="39"/>
      <c r="EC32" s="39"/>
      <c r="ED32" s="39"/>
      <c r="EE32" s="46"/>
      <c r="EF32" s="39"/>
      <c r="EG32" s="39"/>
      <c r="EH32" s="39"/>
      <c r="EI32" s="39"/>
      <c r="EJ32" s="46"/>
      <c r="EK32" s="39"/>
      <c r="EL32" s="39"/>
      <c r="EM32" s="39"/>
      <c r="EN32" s="39"/>
      <c r="EO32" s="46" t="s">
        <v>384</v>
      </c>
      <c r="EP32" s="39">
        <v>25</v>
      </c>
      <c r="EQ32" s="39" t="s">
        <v>23</v>
      </c>
      <c r="ER32" s="39"/>
      <c r="ES32" s="39"/>
      <c r="ET32" s="46" t="s">
        <v>376</v>
      </c>
      <c r="EU32" s="39">
        <v>75</v>
      </c>
      <c r="EV32" s="39"/>
      <c r="EW32" s="39"/>
      <c r="EX32" s="39"/>
      <c r="EY32" s="46" t="s">
        <v>376</v>
      </c>
      <c r="EZ32" s="39">
        <v>75</v>
      </c>
      <c r="FA32" s="39"/>
      <c r="FB32" s="39"/>
      <c r="FC32" s="39">
        <v>1</v>
      </c>
      <c r="FD32" s="46" t="s">
        <v>376</v>
      </c>
      <c r="FE32" s="39">
        <v>57</v>
      </c>
      <c r="FF32" s="39"/>
      <c r="FG32" s="39"/>
      <c r="FH32" s="39"/>
      <c r="FI32" s="123"/>
      <c r="FJ32" s="124"/>
      <c r="FK32" s="124"/>
      <c r="FL32" s="124"/>
      <c r="FM32" s="124"/>
      <c r="FN32" s="123"/>
      <c r="FO32" s="124"/>
      <c r="FP32" s="124"/>
      <c r="FQ32" s="124"/>
      <c r="FR32" s="124"/>
      <c r="FS32" s="123"/>
      <c r="FT32" s="124"/>
      <c r="FU32" s="124"/>
      <c r="FV32" s="124"/>
      <c r="FW32" s="124"/>
      <c r="FX32" s="123"/>
      <c r="FY32" s="124"/>
      <c r="FZ32" s="124"/>
      <c r="GA32" s="124"/>
      <c r="GB32" s="124"/>
    </row>
    <row r="33" spans="1:184" ht="13.5" x14ac:dyDescent="0.2">
      <c r="A33" s="66" t="s">
        <v>23</v>
      </c>
      <c r="B33" s="34" t="s">
        <v>327</v>
      </c>
      <c r="C33" s="54">
        <f>VLOOKUP(B33,'PRESENZE ALLENAMENTI'!$F$4:$H$39,3,0)</f>
        <v>32</v>
      </c>
      <c r="D33" s="55">
        <f t="shared" ref="D33" si="37">E33/C33</f>
        <v>51.90625</v>
      </c>
      <c r="E33" s="55">
        <f t="shared" si="7"/>
        <v>1661</v>
      </c>
      <c r="F33" s="55">
        <f t="shared" ref="F33" si="38">E33/(G33+H33)</f>
        <v>61.518518518518519</v>
      </c>
      <c r="G33" s="54">
        <f>COUNTIF(T33:GB33,"T")</f>
        <v>26</v>
      </c>
      <c r="H33" s="54">
        <f>COUNTIF(T33:GB33,"S")</f>
        <v>1</v>
      </c>
      <c r="I33" s="54">
        <f>COUNTIF(T33:GB33,"P")</f>
        <v>0</v>
      </c>
      <c r="J33" s="54"/>
      <c r="K33" s="55">
        <f t="shared" si="13"/>
        <v>8</v>
      </c>
      <c r="L33" s="56">
        <f t="shared" si="4"/>
        <v>4</v>
      </c>
      <c r="M33" s="56">
        <f>COUNTIF(P33:GB33,"B")</f>
        <v>0</v>
      </c>
      <c r="N33" s="54">
        <f>COUNTIF(O33:GB33,"e")</f>
        <v>0</v>
      </c>
      <c r="O33" s="46"/>
      <c r="P33" s="39"/>
      <c r="Q33" s="39"/>
      <c r="R33" s="39"/>
      <c r="S33" s="39"/>
      <c r="T33" s="46" t="s">
        <v>376</v>
      </c>
      <c r="U33" s="39">
        <v>40</v>
      </c>
      <c r="V33" s="39"/>
      <c r="W33" s="39"/>
      <c r="X33" s="39"/>
      <c r="Y33" s="46" t="s">
        <v>376</v>
      </c>
      <c r="Z33" s="39">
        <v>75</v>
      </c>
      <c r="AA33" s="39"/>
      <c r="AB33" s="39"/>
      <c r="AC33" s="39"/>
      <c r="AD33" s="46" t="s">
        <v>376</v>
      </c>
      <c r="AE33" s="39">
        <v>50</v>
      </c>
      <c r="AF33" s="39"/>
      <c r="AG33" s="39"/>
      <c r="AH33" s="39"/>
      <c r="AI33" s="46" t="s">
        <v>376</v>
      </c>
      <c r="AJ33" s="39">
        <v>50</v>
      </c>
      <c r="AK33" s="39"/>
      <c r="AL33" s="39"/>
      <c r="AM33" s="39"/>
      <c r="AN33" s="46" t="s">
        <v>384</v>
      </c>
      <c r="AO33" s="39">
        <v>17</v>
      </c>
      <c r="AP33" s="39"/>
      <c r="AQ33" s="39"/>
      <c r="AR33" s="39"/>
      <c r="AS33" s="46" t="s">
        <v>376</v>
      </c>
      <c r="AT33" s="39">
        <v>58</v>
      </c>
      <c r="AU33" s="39"/>
      <c r="AV33" s="39"/>
      <c r="AW33" s="39"/>
      <c r="AX33" s="46" t="s">
        <v>376</v>
      </c>
      <c r="AY33" s="39">
        <v>65</v>
      </c>
      <c r="AZ33" s="39"/>
      <c r="BA33" s="39"/>
      <c r="BB33" s="39"/>
      <c r="BC33" s="46" t="s">
        <v>376</v>
      </c>
      <c r="BD33" s="39">
        <v>62</v>
      </c>
      <c r="BE33" s="39"/>
      <c r="BF33" s="39"/>
      <c r="BG33" s="39">
        <v>1</v>
      </c>
      <c r="BH33" s="46" t="s">
        <v>376</v>
      </c>
      <c r="BI33" s="39">
        <v>45</v>
      </c>
      <c r="BJ33" s="39" t="s">
        <v>23</v>
      </c>
      <c r="BK33" s="39"/>
      <c r="BL33" s="39">
        <v>1</v>
      </c>
      <c r="BM33" s="46" t="s">
        <v>376</v>
      </c>
      <c r="BN33" s="39">
        <v>40</v>
      </c>
      <c r="BO33" s="39"/>
      <c r="BP33" s="39"/>
      <c r="BQ33" s="39"/>
      <c r="BR33" s="46" t="s">
        <v>376</v>
      </c>
      <c r="BS33" s="39">
        <v>35</v>
      </c>
      <c r="BT33" s="39"/>
      <c r="BU33" s="39"/>
      <c r="BV33" s="39"/>
      <c r="BW33" s="46" t="s">
        <v>376</v>
      </c>
      <c r="BX33" s="39">
        <v>75</v>
      </c>
      <c r="BY33" s="39"/>
      <c r="BZ33" s="39"/>
      <c r="CA33" s="39"/>
      <c r="CB33" s="46" t="s">
        <v>376</v>
      </c>
      <c r="CC33" s="39">
        <v>75</v>
      </c>
      <c r="CD33" s="39"/>
      <c r="CE33" s="39"/>
      <c r="CF33" s="39"/>
      <c r="CG33" s="46" t="s">
        <v>376</v>
      </c>
      <c r="CH33" s="39">
        <v>75</v>
      </c>
      <c r="CI33" s="39"/>
      <c r="CJ33" s="39"/>
      <c r="CK33" s="39"/>
      <c r="CL33" s="46" t="s">
        <v>376</v>
      </c>
      <c r="CM33" s="39">
        <v>56</v>
      </c>
      <c r="CN33" s="39"/>
      <c r="CO33" s="39"/>
      <c r="CP33" s="39">
        <v>1</v>
      </c>
      <c r="CQ33" s="46" t="s">
        <v>376</v>
      </c>
      <c r="CR33" s="39">
        <v>75</v>
      </c>
      <c r="CS33" s="255" t="s">
        <v>475</v>
      </c>
      <c r="CT33" s="39"/>
      <c r="CU33" s="39"/>
      <c r="CV33" s="46" t="s">
        <v>376</v>
      </c>
      <c r="CW33" s="39">
        <v>45</v>
      </c>
      <c r="CX33" s="39"/>
      <c r="CY33" s="39"/>
      <c r="CZ33" s="39">
        <v>1</v>
      </c>
      <c r="DA33" s="46" t="s">
        <v>376</v>
      </c>
      <c r="DB33" s="39">
        <v>75</v>
      </c>
      <c r="DC33" s="39"/>
      <c r="DD33" s="39"/>
      <c r="DE33" s="39"/>
      <c r="DF33" s="46" t="s">
        <v>376</v>
      </c>
      <c r="DG33" s="39">
        <v>75</v>
      </c>
      <c r="DH33" s="39"/>
      <c r="DI33" s="39"/>
      <c r="DJ33" s="39"/>
      <c r="DK33" s="46" t="s">
        <v>376</v>
      </c>
      <c r="DL33" s="39">
        <v>65</v>
      </c>
      <c r="DM33" s="39"/>
      <c r="DN33" s="39" t="s">
        <v>23</v>
      </c>
      <c r="DO33" s="39">
        <v>1</v>
      </c>
      <c r="DP33" s="46"/>
      <c r="DQ33" s="39"/>
      <c r="DR33" s="39"/>
      <c r="DS33" s="39"/>
      <c r="DT33" s="39"/>
      <c r="DU33" s="46" t="s">
        <v>376</v>
      </c>
      <c r="DV33" s="39">
        <v>75</v>
      </c>
      <c r="DW33" s="39"/>
      <c r="DX33" s="39"/>
      <c r="DY33" s="39"/>
      <c r="DZ33" s="46" t="s">
        <v>376</v>
      </c>
      <c r="EA33" s="39">
        <v>58</v>
      </c>
      <c r="EB33" s="39"/>
      <c r="EC33" s="39"/>
      <c r="ED33" s="39"/>
      <c r="EE33" s="46" t="s">
        <v>376</v>
      </c>
      <c r="EF33" s="39">
        <v>75</v>
      </c>
      <c r="EG33" s="39" t="s">
        <v>23</v>
      </c>
      <c r="EH33" s="39"/>
      <c r="EI33" s="39">
        <v>1</v>
      </c>
      <c r="EJ33" s="46"/>
      <c r="EK33" s="39"/>
      <c r="EL33" s="39"/>
      <c r="EM33" s="39"/>
      <c r="EN33" s="39"/>
      <c r="EO33" s="46" t="s">
        <v>376</v>
      </c>
      <c r="EP33" s="39">
        <v>75</v>
      </c>
      <c r="EQ33" s="39" t="s">
        <v>23</v>
      </c>
      <c r="ER33" s="39"/>
      <c r="ES33" s="39">
        <v>1</v>
      </c>
      <c r="ET33" s="46" t="s">
        <v>376</v>
      </c>
      <c r="EU33" s="39">
        <v>75</v>
      </c>
      <c r="EV33" s="39"/>
      <c r="EW33" s="39"/>
      <c r="EX33" s="39"/>
      <c r="EY33" s="46" t="s">
        <v>376</v>
      </c>
      <c r="EZ33" s="39">
        <v>75</v>
      </c>
      <c r="FA33" s="39"/>
      <c r="FB33" s="39"/>
      <c r="FC33" s="39">
        <v>1</v>
      </c>
      <c r="FD33" s="46" t="s">
        <v>376</v>
      </c>
      <c r="FE33" s="39">
        <v>75</v>
      </c>
      <c r="FF33" s="39"/>
      <c r="FG33" s="39"/>
      <c r="FH33" s="39"/>
      <c r="FI33" s="123"/>
      <c r="FJ33" s="124"/>
      <c r="FK33" s="124"/>
      <c r="FL33" s="124"/>
      <c r="FM33" s="124"/>
      <c r="FN33" s="123"/>
      <c r="FO33" s="124"/>
      <c r="FP33" s="124"/>
      <c r="FQ33" s="124"/>
      <c r="FR33" s="124"/>
      <c r="FS33" s="123"/>
      <c r="FT33" s="124"/>
      <c r="FU33" s="124"/>
      <c r="FV33" s="124"/>
      <c r="FW33" s="124"/>
      <c r="FX33" s="123"/>
      <c r="FY33" s="124"/>
      <c r="FZ33" s="124"/>
      <c r="GA33" s="124"/>
      <c r="GB33" s="124"/>
    </row>
    <row r="34" spans="1:184" ht="13.5" x14ac:dyDescent="0.2">
      <c r="A34" s="66" t="s">
        <v>23</v>
      </c>
      <c r="B34" s="34" t="s">
        <v>325</v>
      </c>
      <c r="C34" s="54">
        <f>VLOOKUP(B34,'PRESENZE ALLENAMENTI'!$F$4:$H$39,3,0)</f>
        <v>16</v>
      </c>
      <c r="D34" s="55">
        <f t="shared" si="8"/>
        <v>66.125</v>
      </c>
      <c r="E34" s="55">
        <f t="shared" si="7"/>
        <v>1058</v>
      </c>
      <c r="F34" s="55">
        <f t="shared" si="9"/>
        <v>48.090909090909093</v>
      </c>
      <c r="G34" s="54">
        <f>COUNTIF(T34:GB34,"T")</f>
        <v>14</v>
      </c>
      <c r="H34" s="54">
        <f>COUNTIF(T34:GB34,"S")</f>
        <v>8</v>
      </c>
      <c r="I34" s="54">
        <f>COUNTIF(T34:GB34,"P")</f>
        <v>0</v>
      </c>
      <c r="J34" s="54"/>
      <c r="K34" s="55">
        <f t="shared" si="13"/>
        <v>5</v>
      </c>
      <c r="L34" s="56">
        <f t="shared" si="4"/>
        <v>3</v>
      </c>
      <c r="M34" s="56">
        <f>COUNTIF(P34:GB34,"B")</f>
        <v>0</v>
      </c>
      <c r="N34" s="54">
        <v>1</v>
      </c>
      <c r="O34" s="39"/>
      <c r="P34" s="39"/>
      <c r="Q34" s="39"/>
      <c r="R34" s="39"/>
      <c r="S34" s="39"/>
      <c r="T34" s="46" t="s">
        <v>376</v>
      </c>
      <c r="U34" s="39">
        <v>40</v>
      </c>
      <c r="V34" s="39"/>
      <c r="W34" s="39"/>
      <c r="X34" s="39"/>
      <c r="Y34" s="46"/>
      <c r="Z34" s="39"/>
      <c r="AA34" s="39"/>
      <c r="AB34" s="39"/>
      <c r="AC34" s="39"/>
      <c r="AD34" s="46" t="s">
        <v>384</v>
      </c>
      <c r="AE34" s="39">
        <v>30</v>
      </c>
      <c r="AF34" s="39"/>
      <c r="AG34" s="39"/>
      <c r="AH34" s="39"/>
      <c r="AI34" s="46"/>
      <c r="AJ34" s="39"/>
      <c r="AK34" s="39"/>
      <c r="AL34" s="39"/>
      <c r="AM34" s="39"/>
      <c r="AN34" s="46"/>
      <c r="AO34" s="39"/>
      <c r="AP34" s="39"/>
      <c r="AQ34" s="39"/>
      <c r="AR34" s="39"/>
      <c r="AS34" s="46"/>
      <c r="AT34" s="39"/>
      <c r="AU34" s="39"/>
      <c r="AV34" s="39"/>
      <c r="AW34" s="39"/>
      <c r="AX34" s="46" t="s">
        <v>384</v>
      </c>
      <c r="AY34" s="39">
        <v>25</v>
      </c>
      <c r="AZ34" s="39"/>
      <c r="BA34" s="39"/>
      <c r="BB34" s="39"/>
      <c r="BC34" s="46" t="s">
        <v>384</v>
      </c>
      <c r="BD34" s="39">
        <v>40</v>
      </c>
      <c r="BE34" s="39" t="s">
        <v>23</v>
      </c>
      <c r="BF34" s="39"/>
      <c r="BG34" s="39"/>
      <c r="BH34" s="46" t="s">
        <v>376</v>
      </c>
      <c r="BI34" s="39">
        <v>57</v>
      </c>
      <c r="BJ34" s="39"/>
      <c r="BK34" s="39"/>
      <c r="BL34" s="39"/>
      <c r="BM34" s="46" t="s">
        <v>384</v>
      </c>
      <c r="BN34" s="39">
        <v>20</v>
      </c>
      <c r="BO34" s="39"/>
      <c r="BP34" s="39"/>
      <c r="BQ34" s="39"/>
      <c r="BR34" s="46" t="s">
        <v>376</v>
      </c>
      <c r="BS34" s="39">
        <v>70</v>
      </c>
      <c r="BT34" s="39"/>
      <c r="BU34" s="39"/>
      <c r="BV34" s="39">
        <v>1</v>
      </c>
      <c r="BW34" s="46" t="s">
        <v>376</v>
      </c>
      <c r="BX34" s="39">
        <v>70</v>
      </c>
      <c r="BY34" s="39"/>
      <c r="BZ34" s="240" t="s">
        <v>448</v>
      </c>
      <c r="CA34" s="39"/>
      <c r="CB34" s="46" t="s">
        <v>384</v>
      </c>
      <c r="CC34" s="39">
        <v>25</v>
      </c>
      <c r="CD34" s="39"/>
      <c r="CE34" s="39"/>
      <c r="CF34" s="39"/>
      <c r="CG34" s="46"/>
      <c r="CH34" s="39"/>
      <c r="CI34" s="39"/>
      <c r="CJ34" s="39"/>
      <c r="CK34" s="39"/>
      <c r="CL34" s="46" t="s">
        <v>376</v>
      </c>
      <c r="CM34" s="39">
        <v>75</v>
      </c>
      <c r="CN34" s="39"/>
      <c r="CO34" s="39"/>
      <c r="CP34" s="39"/>
      <c r="CQ34" s="46" t="s">
        <v>376</v>
      </c>
      <c r="CR34" s="39">
        <v>43</v>
      </c>
      <c r="CS34" s="39"/>
      <c r="CT34" s="39"/>
      <c r="CU34" s="39"/>
      <c r="CV34" s="46" t="s">
        <v>376</v>
      </c>
      <c r="CW34" s="39">
        <v>50</v>
      </c>
      <c r="CX34" s="39"/>
      <c r="CY34" s="39"/>
      <c r="CZ34" s="39"/>
      <c r="DA34" s="46" t="s">
        <v>376</v>
      </c>
      <c r="DB34" s="39">
        <v>75</v>
      </c>
      <c r="DC34" s="39"/>
      <c r="DD34" s="39"/>
      <c r="DE34" s="39">
        <v>1</v>
      </c>
      <c r="DF34" s="46" t="s">
        <v>376</v>
      </c>
      <c r="DG34" s="39">
        <v>75</v>
      </c>
      <c r="DH34" s="39" t="s">
        <v>23</v>
      </c>
      <c r="DI34" s="39"/>
      <c r="DJ34" s="39"/>
      <c r="DK34" s="46" t="s">
        <v>376</v>
      </c>
      <c r="DL34" s="39">
        <v>57</v>
      </c>
      <c r="DM34" s="39"/>
      <c r="DN34" s="39"/>
      <c r="DO34" s="39"/>
      <c r="DP34" s="46" t="s">
        <v>376</v>
      </c>
      <c r="DQ34" s="39">
        <v>35</v>
      </c>
      <c r="DR34" s="39"/>
      <c r="DS34" s="39"/>
      <c r="DT34" s="39">
        <v>2</v>
      </c>
      <c r="DU34" s="46" t="s">
        <v>376</v>
      </c>
      <c r="DV34" s="39">
        <v>63</v>
      </c>
      <c r="DW34" s="39"/>
      <c r="DX34" s="39"/>
      <c r="DY34" s="39"/>
      <c r="DZ34" s="46"/>
      <c r="EA34" s="39"/>
      <c r="EB34" s="39"/>
      <c r="EC34" s="39"/>
      <c r="ED34" s="39"/>
      <c r="EE34" s="46"/>
      <c r="EF34" s="39"/>
      <c r="EG34" s="39"/>
      <c r="EH34" s="39"/>
      <c r="EI34" s="39"/>
      <c r="EJ34" s="46" t="s">
        <v>384</v>
      </c>
      <c r="EK34" s="39">
        <v>23</v>
      </c>
      <c r="EL34" s="39"/>
      <c r="EM34" s="39"/>
      <c r="EN34" s="39">
        <v>1</v>
      </c>
      <c r="EO34" s="46" t="s">
        <v>376</v>
      </c>
      <c r="EP34" s="39">
        <v>50</v>
      </c>
      <c r="EQ34" s="39"/>
      <c r="ER34" s="39"/>
      <c r="ES34" s="39"/>
      <c r="ET34" s="46" t="s">
        <v>376</v>
      </c>
      <c r="EU34" s="39">
        <v>60</v>
      </c>
      <c r="EV34" s="39"/>
      <c r="EW34" s="39"/>
      <c r="EX34" s="39"/>
      <c r="EY34" s="46" t="s">
        <v>384</v>
      </c>
      <c r="EZ34" s="39">
        <v>30</v>
      </c>
      <c r="FA34" s="39" t="s">
        <v>23</v>
      </c>
      <c r="FB34" s="39"/>
      <c r="FC34" s="39"/>
      <c r="FD34" s="46" t="s">
        <v>384</v>
      </c>
      <c r="FE34" s="39">
        <v>45</v>
      </c>
      <c r="FF34" s="39"/>
      <c r="FG34" s="39"/>
      <c r="FH34" s="39"/>
      <c r="FI34" s="123"/>
      <c r="FJ34" s="124"/>
      <c r="FK34" s="124"/>
      <c r="FL34" s="124"/>
      <c r="FM34" s="124"/>
      <c r="FN34" s="123"/>
      <c r="FO34" s="124"/>
      <c r="FP34" s="124"/>
      <c r="FQ34" s="124"/>
      <c r="FR34" s="124"/>
      <c r="FS34" s="123"/>
      <c r="FT34" s="124"/>
      <c r="FU34" s="124"/>
      <c r="FV34" s="124"/>
      <c r="FW34" s="124"/>
      <c r="FX34" s="123"/>
      <c r="FY34" s="124"/>
      <c r="FZ34" s="124"/>
      <c r="GA34" s="124"/>
      <c r="GB34" s="124"/>
    </row>
    <row r="35" spans="1:184" ht="23.25" customHeight="1" thickBot="1" x14ac:dyDescent="0.25">
      <c r="A35" s="2"/>
      <c r="B35" s="1"/>
      <c r="C35" s="2"/>
      <c r="E35" s="11"/>
      <c r="G35" s="2"/>
      <c r="H35" s="2"/>
      <c r="I35" s="2"/>
      <c r="J35" s="2" t="s">
        <v>113</v>
      </c>
      <c r="K35" s="12">
        <v>1</v>
      </c>
      <c r="L35" s="48"/>
      <c r="M35" s="48"/>
      <c r="N35" s="12" t="s">
        <v>21</v>
      </c>
      <c r="O35" s="16">
        <f>COUNTIF(O6:O34,"T")+COUNTIF(O10:O34,"S")+COUNTIF(O10:O34,"TS")+COUNTIF(O10:O34,"p")</f>
        <v>19</v>
      </c>
      <c r="P35" s="303" t="s">
        <v>18</v>
      </c>
      <c r="Q35" s="304"/>
      <c r="R35" s="304"/>
      <c r="S35" s="305"/>
      <c r="T35" s="16">
        <f>COUNTIF(T6:T34,"T")+COUNTIF(T10:T34,"S")+COUNTIF(T10:T34,"TS")+COUNTIF(T10:T34,"p")</f>
        <v>20</v>
      </c>
      <c r="U35" s="303" t="s">
        <v>18</v>
      </c>
      <c r="V35" s="304"/>
      <c r="W35" s="304"/>
      <c r="X35" s="305"/>
      <c r="Y35" s="16">
        <f>COUNTIF(Y6:Y34,"T")+COUNTIF(Y10:Y34,"S")+COUNTIF(Y10:Y34,"TS")+COUNTIF(Y10:Y34,"p")</f>
        <v>17</v>
      </c>
      <c r="Z35" s="303" t="s">
        <v>18</v>
      </c>
      <c r="AA35" s="304"/>
      <c r="AB35" s="304"/>
      <c r="AC35" s="305"/>
      <c r="AD35" s="16">
        <f>COUNTIF(AD6:AD34,"T")+COUNTIF(AD10:AD34,"S")+COUNTIF(AD10:AD34,"TS")+COUNTIF(AD10:AD34,"p")+COUNTIF(AD10:AD34,"d")</f>
        <v>17</v>
      </c>
      <c r="AE35" s="303" t="s">
        <v>18</v>
      </c>
      <c r="AF35" s="304"/>
      <c r="AG35" s="304"/>
      <c r="AH35" s="305"/>
      <c r="AI35" s="16">
        <f>COUNTIF(AI6:AI34,"T")+COUNTIF(AI10:AI34,"S")+COUNTIF(AI10:AI34,"TS")+COUNTIF(AI10:AI34,"p")+COUNTIF(AI10:AI34,"d")</f>
        <v>17</v>
      </c>
      <c r="AJ35" s="303" t="s">
        <v>18</v>
      </c>
      <c r="AK35" s="304"/>
      <c r="AL35" s="304"/>
      <c r="AM35" s="305"/>
      <c r="AN35" s="16">
        <f>COUNTIF(AN6:AN34,"T")+COUNTIF(AN10:AN34,"S")+COUNTIF(AN10:AN34,"TS")+COUNTIF(AN10:AN34,"p")+COUNTIF(AN10:AN34,"d")</f>
        <v>14</v>
      </c>
      <c r="AO35" s="303" t="s">
        <v>18</v>
      </c>
      <c r="AP35" s="304"/>
      <c r="AQ35" s="304"/>
      <c r="AR35" s="305"/>
      <c r="AS35" s="16">
        <f>COUNTIF(AS6:AS34,"T")+COUNTIF(AS10:AS34,"S")+COUNTIF(AS10:AS34,"TS")+COUNTIF(AS10:AS34,"p")+COUNTIF(AS10:AS34,"d")</f>
        <v>15</v>
      </c>
      <c r="AT35" s="303" t="s">
        <v>18</v>
      </c>
      <c r="AU35" s="304"/>
      <c r="AV35" s="304"/>
      <c r="AW35" s="305"/>
      <c r="AX35" s="16">
        <f>COUNTIF(AX6:AX34,"T")+COUNTIF(AX10:AX34,"S")+COUNTIF(AX10:AX34,"TS")+COUNTIF(AX10:AX34,"p")+COUNTIF(AX10:AX34,"d")</f>
        <v>15</v>
      </c>
      <c r="AY35" s="303" t="s">
        <v>18</v>
      </c>
      <c r="AZ35" s="304"/>
      <c r="BA35" s="304"/>
      <c r="BB35" s="305"/>
      <c r="BC35" s="16">
        <f>COUNTIF(BC6:BC34,"T")+COUNTIF(BC6:BC34,"S")+COUNTIF(BC6:BC34,"TS")+COUNTIF(BC6:BC34,"p")+COUNTIF(BC6:BC34,"d")</f>
        <v>18</v>
      </c>
      <c r="BD35" s="303" t="s">
        <v>18</v>
      </c>
      <c r="BE35" s="304"/>
      <c r="BF35" s="304"/>
      <c r="BG35" s="305"/>
      <c r="BH35" s="16">
        <f>COUNTIF(BH6:BH34,"T")+COUNTIF(BH6:BH34,"S")+COUNTIF(BH6:BH34,"TS")+COUNTIF(BH6:BH34,"p")+COUNTIF(BH6:BH34,"d")</f>
        <v>18</v>
      </c>
      <c r="BI35" s="303" t="s">
        <v>18</v>
      </c>
      <c r="BJ35" s="304"/>
      <c r="BK35" s="304"/>
      <c r="BL35" s="305"/>
      <c r="BM35" s="16">
        <f>COUNTIF(BM6:BM34,"T")+COUNTIF(BM6:BM34,"S")+COUNTIF(BM6:BM34,"TS")+COUNTIF(BM6:BM34,"p")+COUNTIF(BM6:BM34,"d")</f>
        <v>17</v>
      </c>
      <c r="BN35" s="303" t="s">
        <v>18</v>
      </c>
      <c r="BO35" s="304"/>
      <c r="BP35" s="304"/>
      <c r="BQ35" s="305"/>
      <c r="BR35" s="16">
        <f>COUNTIF(BR6:BR34,"T")+COUNTIF(BR6:BR34,"S")+COUNTIF(BR6:BR34,"TS")+COUNTIF(BR6:BR34,"p")+COUNTIF(BR6:BR34,"d")</f>
        <v>18</v>
      </c>
      <c r="BS35" s="303" t="s">
        <v>18</v>
      </c>
      <c r="BT35" s="304"/>
      <c r="BU35" s="304"/>
      <c r="BV35" s="305"/>
      <c r="BW35" s="16">
        <f>COUNTIF(BW6:BW34,"T")+COUNTIF(BW6:BW34,"S")+COUNTIF(BW6:BW34,"TS")+COUNTIF(BW6:BW34,"p")+COUNTIF(BW6:BW34,"d")</f>
        <v>18</v>
      </c>
      <c r="BX35" s="303" t="s">
        <v>18</v>
      </c>
      <c r="BY35" s="304"/>
      <c r="BZ35" s="304"/>
      <c r="CA35" s="305"/>
      <c r="CB35" s="16">
        <f>COUNTIF(CB6:CB34,"T")+COUNTIF(CB6:CB34,"S")+COUNTIF(CB6:CB34,"TS")+COUNTIF(CB6:CB34,"p")+COUNTIF(CB6:CB34,"d")</f>
        <v>18</v>
      </c>
      <c r="CC35" s="303" t="s">
        <v>18</v>
      </c>
      <c r="CD35" s="304"/>
      <c r="CE35" s="304"/>
      <c r="CF35" s="305"/>
      <c r="CG35" s="16">
        <f>COUNTIF(CG6:CG34,"T")+COUNTIF(CG6:CG34,"S")+COUNTIF(CG6:CG34,"TS")+COUNTIF(CG6:CG34,"p")+COUNTIF(CG6:CG34,"d")</f>
        <v>18</v>
      </c>
      <c r="CH35" s="303" t="s">
        <v>18</v>
      </c>
      <c r="CI35" s="304"/>
      <c r="CJ35" s="304"/>
      <c r="CK35" s="305"/>
      <c r="CL35" s="16">
        <f>COUNTIF(CL6:CL34,"T")+COUNTIF(CL6:CL34,"S")+COUNTIF(CL6:CL34,"TS")+COUNTIF(CL6:CL34,"p")+COUNTIF(CL6:CL34,"d")</f>
        <v>18</v>
      </c>
      <c r="CM35" s="303" t="s">
        <v>18</v>
      </c>
      <c r="CN35" s="304"/>
      <c r="CO35" s="304"/>
      <c r="CP35" s="305"/>
      <c r="CQ35" s="16">
        <f>COUNTIF(CQ6:CQ34,"T")+COUNTIF(CQ6:CQ34,"S")+COUNTIF(CQ6:CQ34,"TS")+COUNTIF(CQ6:CQ34,"p")+COUNTIF(CQ6:CQ34,"d")</f>
        <v>17</v>
      </c>
      <c r="CR35" s="303" t="s">
        <v>18</v>
      </c>
      <c r="CS35" s="304"/>
      <c r="CT35" s="304"/>
      <c r="CU35" s="305"/>
      <c r="CV35" s="16">
        <f>COUNTIF(CV6:CV34,"T")+COUNTIF(CV6:CV34,"S")+COUNTIF(CV6:CV34,"TS")+COUNTIF(CV6:CV34,"p")+COUNTIF(CV6:CV34,"d")</f>
        <v>18</v>
      </c>
      <c r="CW35" s="303" t="s">
        <v>18</v>
      </c>
      <c r="CX35" s="304"/>
      <c r="CY35" s="304"/>
      <c r="CZ35" s="305"/>
      <c r="DA35" s="16">
        <f>COUNTIF(DA6:DA34,"T")+COUNTIF(DA6:DA34,"S")+COUNTIF(DA6:DA34,"TS")+COUNTIF(DA6:DA34,"p")+COUNTIF(DA6:DA34,"d")</f>
        <v>15</v>
      </c>
      <c r="DB35" s="303" t="s">
        <v>18</v>
      </c>
      <c r="DC35" s="304"/>
      <c r="DD35" s="304"/>
      <c r="DE35" s="305"/>
      <c r="DF35" s="16">
        <f>COUNTIF(DF6:DF34,"T")+COUNTIF(DF6:DF34,"S")+COUNTIF(DF6:DF34,"TS")+COUNTIF(DF6:DF34,"p")+COUNTIF(DF6:DF34,"d")</f>
        <v>15</v>
      </c>
      <c r="DG35" s="303" t="s">
        <v>18</v>
      </c>
      <c r="DH35" s="304"/>
      <c r="DI35" s="304"/>
      <c r="DJ35" s="305"/>
      <c r="DK35" s="16">
        <f>COUNTIF(DK6:DK34,"T")+COUNTIF(DK6:DK34,"S")+COUNTIF(DK6:DK34,"TS")+COUNTIF(DK6:DK34,"p")+COUNTIF(DK6:DK34,"d")</f>
        <v>17</v>
      </c>
      <c r="DL35" s="303" t="s">
        <v>18</v>
      </c>
      <c r="DM35" s="304"/>
      <c r="DN35" s="304"/>
      <c r="DO35" s="305"/>
      <c r="DP35" s="16">
        <f>COUNTIF(DP6:DP34,"T")+COUNTIF(DP6:DP34,"S")+COUNTIF(DP6:DP34,"TS")+COUNTIF(DP6:DP34,"p")+COUNTIF(DP6:DP34,"d")</f>
        <v>18</v>
      </c>
      <c r="DQ35" s="303" t="s">
        <v>18</v>
      </c>
      <c r="DR35" s="304"/>
      <c r="DS35" s="304"/>
      <c r="DT35" s="305"/>
      <c r="DU35" s="16">
        <f>COUNTIF(DU6:DU34,"T")+COUNTIF(DU6:DU34,"S")+COUNTIF(DU6:DU34,"TS")+COUNTIF(DU6:DU34,"p")+COUNTIF(DU6:DU34,"d")</f>
        <v>16</v>
      </c>
      <c r="DV35" s="303" t="s">
        <v>18</v>
      </c>
      <c r="DW35" s="304"/>
      <c r="DX35" s="304"/>
      <c r="DY35" s="305"/>
      <c r="DZ35" s="16">
        <f>COUNTIF(DZ6:DZ34,"T")+COUNTIF(DZ6:DZ34,"S")+COUNTIF(DZ6:DZ34,"TS")+COUNTIF(DZ6:DZ34,"p")+COUNTIF(DZ6:DZ34,"d")</f>
        <v>18</v>
      </c>
      <c r="EA35" s="303" t="s">
        <v>18</v>
      </c>
      <c r="EB35" s="304"/>
      <c r="EC35" s="304"/>
      <c r="ED35" s="305"/>
      <c r="EE35" s="16">
        <f>COUNTIF(EE6:EE34,"T")+COUNTIF(EE6:EE34,"S")+COUNTIF(EE6:EE34,"TS")+COUNTIF(EE6:EE34,"p")+COUNTIF(EE6:EE34,"d")</f>
        <v>17</v>
      </c>
      <c r="EF35" s="303" t="s">
        <v>18</v>
      </c>
      <c r="EG35" s="304"/>
      <c r="EH35" s="304"/>
      <c r="EI35" s="305"/>
      <c r="EJ35" s="16">
        <f>COUNTIF(EJ6:EJ34,"T")+COUNTIF(EJ6:EJ34,"S")+COUNTIF(EJ6:EJ34,"TS")+COUNTIF(EJ6:EJ34,"p")+COUNTIF(EJ6:EJ34,"d")</f>
        <v>17</v>
      </c>
      <c r="EK35" s="303" t="s">
        <v>18</v>
      </c>
      <c r="EL35" s="304"/>
      <c r="EM35" s="304"/>
      <c r="EN35" s="305"/>
      <c r="EO35" s="16">
        <f>COUNTIF(EO6:EO34,"T")+COUNTIF(EO6:EO34,"S")+COUNTIF(EO6:EO34,"TS")+COUNTIF(EO6:EO34,"p")+COUNTIF(EO6:EO34,"d")</f>
        <v>18</v>
      </c>
      <c r="EP35" s="303" t="s">
        <v>18</v>
      </c>
      <c r="EQ35" s="304"/>
      <c r="ER35" s="304"/>
      <c r="ES35" s="305"/>
      <c r="ET35" s="16">
        <f>COUNTIF(ET6:ET34,"T")+COUNTIF(ET6:ET34,"S")+COUNTIF(ET6:ET34,"TS")+COUNTIF(ET6:ET34,"p")+COUNTIF(ET6:ET34,"d")</f>
        <v>18</v>
      </c>
      <c r="EU35" s="303" t="s">
        <v>18</v>
      </c>
      <c r="EV35" s="304"/>
      <c r="EW35" s="304"/>
      <c r="EX35" s="305"/>
      <c r="EY35" s="16">
        <f>COUNTIF(EY6:EY34,"T")+COUNTIF(EY6:EY34,"S")+COUNTIF(EY6:EY34,"TS")+COUNTIF(EY6:EY34,"p")+COUNTIF(EY6:EY34,"d")</f>
        <v>18</v>
      </c>
      <c r="EZ35" s="303" t="s">
        <v>18</v>
      </c>
      <c r="FA35" s="304"/>
      <c r="FB35" s="304"/>
      <c r="FC35" s="305"/>
      <c r="FD35" s="16">
        <f>COUNTIF(FD6:FD34,"T")+COUNTIF(FD6:FD34,"S")+COUNTIF(FD6:FD34,"TS")+COUNTIF(FD6:FD34,"p")+COUNTIF(FD6:FD34,"d")</f>
        <v>18</v>
      </c>
      <c r="FE35" s="303" t="s">
        <v>18</v>
      </c>
      <c r="FF35" s="304"/>
      <c r="FG35" s="304"/>
      <c r="FH35" s="305"/>
      <c r="FI35" s="125">
        <f>COUNTIF(FI6:FI34,"T")+COUNTIF(FI6:FI34,"S")+COUNTIF(FI6:FI34,"TS")+COUNTIF(FI6:FI34,"p")+COUNTIF(FI6:FI34,"d")</f>
        <v>0</v>
      </c>
      <c r="FJ35" s="300" t="s">
        <v>18</v>
      </c>
      <c r="FK35" s="301"/>
      <c r="FL35" s="301"/>
      <c r="FM35" s="302"/>
      <c r="FN35" s="125">
        <f>COUNTIF(FN6:FN34,"T")+COUNTIF(FN6:FN34,"S")+COUNTIF(FN6:FN34,"TS")+COUNTIF(FN6:FN34,"p")+COUNTIF(FN6:FN34,"d")</f>
        <v>0</v>
      </c>
      <c r="FO35" s="300" t="s">
        <v>18</v>
      </c>
      <c r="FP35" s="301"/>
      <c r="FQ35" s="301"/>
      <c r="FR35" s="302"/>
      <c r="FS35" s="125">
        <f>COUNTIF(FS6:FS34,"T")+COUNTIF(FS6:FS34,"S")+COUNTIF(FS6:FS34,"TS")+COUNTIF(FS6:FS34,"p")+COUNTIF(FS6:FS34,"d")</f>
        <v>0</v>
      </c>
      <c r="FT35" s="300" t="s">
        <v>18</v>
      </c>
      <c r="FU35" s="301"/>
      <c r="FV35" s="301"/>
      <c r="FW35" s="302"/>
      <c r="FX35" s="125">
        <f>COUNTIF(FX6:FX34,"T")+COUNTIF(FX6:FX34,"S")+COUNTIF(FX6:FX34,"TS")+COUNTIF(FX6:FX34,"p")+COUNTIF(FX6:FX34,"d")</f>
        <v>0</v>
      </c>
      <c r="FY35" s="300" t="s">
        <v>18</v>
      </c>
      <c r="FZ35" s="301"/>
      <c r="GA35" s="301"/>
      <c r="GB35" s="302"/>
    </row>
    <row r="36" spans="1:184" ht="15" customHeight="1" thickBot="1" x14ac:dyDescent="0.25">
      <c r="A36" s="2"/>
      <c r="B36" s="1"/>
      <c r="C36" s="2"/>
      <c r="E36" s="11"/>
      <c r="G36" s="2"/>
      <c r="H36" s="2"/>
      <c r="I36" s="2"/>
      <c r="J36" s="2" t="s">
        <v>29</v>
      </c>
      <c r="K36" s="69">
        <f>SUM(K9:K35)</f>
        <v>71</v>
      </c>
      <c r="L36" s="48"/>
      <c r="M36" s="48"/>
      <c r="N36" s="12"/>
      <c r="O36" s="11"/>
      <c r="P36" s="27"/>
      <c r="Q36" s="27"/>
      <c r="R36" s="27"/>
      <c r="S36" s="27"/>
      <c r="T36" s="27"/>
      <c r="U36" s="27"/>
      <c r="V36" s="27"/>
      <c r="W36" s="27"/>
      <c r="X36" s="27"/>
      <c r="Y36" s="11"/>
      <c r="Z36" s="27"/>
      <c r="AA36" s="27"/>
      <c r="AB36" s="27"/>
      <c r="AC36" s="27"/>
      <c r="AD36" s="11"/>
      <c r="AE36" s="27"/>
      <c r="AF36" s="27"/>
      <c r="AG36" s="27"/>
      <c r="AH36" s="27"/>
      <c r="AI36" s="11"/>
      <c r="AJ36" s="27"/>
      <c r="AK36" s="27"/>
      <c r="AL36" s="27"/>
      <c r="AM36" s="27"/>
      <c r="AN36" s="11"/>
      <c r="AO36" s="27"/>
      <c r="AP36" s="27"/>
      <c r="AQ36" s="27"/>
      <c r="AR36" s="27"/>
      <c r="AS36" s="11"/>
      <c r="AT36" s="27"/>
      <c r="AU36" s="27"/>
      <c r="AV36" s="27"/>
      <c r="AW36" s="27"/>
      <c r="AX36" s="11"/>
      <c r="AY36" s="27"/>
      <c r="AZ36" s="27"/>
      <c r="BA36" s="27"/>
      <c r="BB36" s="27"/>
      <c r="BC36" s="11"/>
      <c r="BD36" s="27"/>
      <c r="BE36" s="27"/>
      <c r="BF36" s="27"/>
      <c r="BG36" s="27"/>
      <c r="BH36" s="11"/>
      <c r="BI36" s="27"/>
      <c r="BJ36" s="27"/>
      <c r="BK36" s="27"/>
      <c r="BL36" s="27"/>
      <c r="BM36" s="27"/>
      <c r="BN36" s="27"/>
      <c r="BO36" s="27"/>
      <c r="BP36" s="27"/>
      <c r="BQ36" s="27"/>
      <c r="BR36" s="11"/>
      <c r="BS36" s="27"/>
      <c r="BT36" s="27"/>
      <c r="BU36" s="27"/>
      <c r="BV36" s="27"/>
      <c r="BW36" s="11"/>
      <c r="BX36" s="27"/>
      <c r="BY36" s="27"/>
      <c r="BZ36" s="27"/>
      <c r="CA36" s="27"/>
      <c r="CB36" s="11"/>
      <c r="CC36" s="27"/>
      <c r="CD36" s="27"/>
      <c r="CE36" s="27"/>
      <c r="CF36" s="27"/>
      <c r="CG36" s="11"/>
      <c r="CH36" s="27"/>
      <c r="CI36" s="27"/>
      <c r="CJ36" s="27"/>
      <c r="CK36" s="27"/>
      <c r="CL36" s="11"/>
      <c r="CM36" s="27"/>
      <c r="CN36" s="27"/>
      <c r="CO36" s="27"/>
      <c r="CP36" s="27"/>
      <c r="CQ36" s="11"/>
      <c r="CR36" s="27"/>
      <c r="CS36" s="27"/>
      <c r="CT36" s="27"/>
      <c r="CU36" s="27"/>
      <c r="CV36" s="11"/>
      <c r="CW36" s="27"/>
      <c r="CX36" s="27"/>
      <c r="CY36" s="27"/>
      <c r="CZ36" s="27"/>
      <c r="DA36" s="11"/>
      <c r="DB36" s="27"/>
      <c r="DC36" s="27"/>
      <c r="DD36" s="27"/>
      <c r="DE36" s="27"/>
      <c r="DF36" s="11"/>
      <c r="DG36" s="27"/>
      <c r="DH36" s="27"/>
      <c r="DI36" s="27"/>
      <c r="DJ36" s="27"/>
      <c r="DK36" s="11"/>
      <c r="DL36" s="27"/>
      <c r="DM36" s="27"/>
      <c r="DN36" s="27"/>
      <c r="DO36" s="27"/>
      <c r="DP36" s="11"/>
      <c r="DQ36" s="27"/>
      <c r="DR36" s="27"/>
      <c r="DS36" s="27"/>
      <c r="DT36" s="27"/>
      <c r="DU36" s="11"/>
      <c r="DV36" s="27"/>
      <c r="DW36" s="27"/>
      <c r="DX36" s="27"/>
      <c r="DY36" s="27"/>
      <c r="DZ36" s="11"/>
      <c r="EA36" s="27"/>
      <c r="EB36" s="27"/>
      <c r="EC36" s="27"/>
      <c r="ED36" s="27"/>
      <c r="EE36" s="11"/>
      <c r="EF36" s="27"/>
      <c r="EG36" s="27"/>
      <c r="EH36" s="27"/>
      <c r="EI36" s="27"/>
      <c r="EJ36" s="11"/>
      <c r="EK36" s="27"/>
      <c r="EL36" s="27"/>
      <c r="EM36" s="27"/>
      <c r="EN36" s="27"/>
      <c r="EO36" s="11"/>
      <c r="EP36" s="27"/>
      <c r="EQ36" s="27"/>
      <c r="ER36" s="27"/>
      <c r="ES36" s="27"/>
      <c r="ET36" s="11"/>
      <c r="EU36" s="27"/>
      <c r="EV36" s="27"/>
      <c r="EW36" s="27"/>
      <c r="EX36" s="27"/>
      <c r="EY36" s="11"/>
      <c r="EZ36" s="27"/>
      <c r="FA36" s="27"/>
      <c r="FB36" s="27"/>
      <c r="FC36" s="27"/>
      <c r="FD36" s="11"/>
      <c r="FE36" s="27"/>
      <c r="FF36" s="27"/>
      <c r="FG36" s="27"/>
      <c r="FH36" s="27"/>
      <c r="FI36" s="11"/>
      <c r="FJ36" s="27"/>
      <c r="FK36" s="27"/>
      <c r="FL36" s="27"/>
      <c r="FM36" s="27"/>
      <c r="FN36" s="11"/>
      <c r="FO36" s="27"/>
      <c r="FP36" s="27"/>
      <c r="FQ36" s="27"/>
      <c r="FR36" s="27"/>
      <c r="FS36" s="11"/>
      <c r="FT36" s="27"/>
      <c r="FU36" s="27"/>
      <c r="FV36" s="27"/>
      <c r="FW36" s="27"/>
      <c r="FX36" s="11"/>
      <c r="FY36" s="27"/>
      <c r="FZ36" s="27"/>
      <c r="GA36" s="27"/>
      <c r="GB36" s="27"/>
    </row>
    <row r="37" spans="1:184" ht="36" customHeight="1" x14ac:dyDescent="0.2">
      <c r="A37" s="23"/>
      <c r="C37" s="23"/>
      <c r="D37" s="24"/>
      <c r="E37" s="24"/>
      <c r="F37" s="24"/>
      <c r="G37" s="23"/>
      <c r="H37" s="23"/>
      <c r="I37" s="23"/>
      <c r="J37" s="2" t="s">
        <v>30</v>
      </c>
      <c r="K37" s="69">
        <f>SUM(K6:K8)</f>
        <v>24</v>
      </c>
      <c r="L37" s="47"/>
      <c r="M37" s="47"/>
      <c r="N37" s="23"/>
      <c r="Y37" s="299" t="s">
        <v>396</v>
      </c>
      <c r="Z37" s="299"/>
      <c r="AA37" s="299"/>
      <c r="AB37" s="299"/>
      <c r="AC37" s="299"/>
      <c r="AD37" s="299" t="s">
        <v>398</v>
      </c>
      <c r="AE37" s="299"/>
      <c r="AF37" s="299"/>
      <c r="AG37" s="299"/>
      <c r="AH37" s="299"/>
      <c r="AI37" s="299" t="s">
        <v>403</v>
      </c>
      <c r="AJ37" s="299"/>
      <c r="AK37" s="299"/>
      <c r="AL37" s="299"/>
      <c r="AM37" s="299"/>
      <c r="AN37" s="299" t="s">
        <v>408</v>
      </c>
      <c r="AO37" s="299"/>
      <c r="AP37" s="299"/>
      <c r="AQ37" s="299"/>
      <c r="AR37" s="299"/>
      <c r="AS37" s="299" t="s">
        <v>414</v>
      </c>
      <c r="AT37" s="299"/>
      <c r="AU37" s="299"/>
      <c r="AV37" s="299"/>
      <c r="AW37" s="299"/>
      <c r="AX37" s="299" t="s">
        <v>419</v>
      </c>
      <c r="AY37" s="299"/>
      <c r="AZ37" s="299"/>
      <c r="BA37" s="299"/>
      <c r="BB37" s="299"/>
      <c r="BC37" s="299" t="s">
        <v>422</v>
      </c>
      <c r="BD37" s="299"/>
      <c r="BE37" s="299"/>
      <c r="BF37" s="299"/>
      <c r="BG37" s="299"/>
      <c r="BH37" s="299" t="s">
        <v>427</v>
      </c>
      <c r="BI37" s="299"/>
      <c r="BJ37" s="299"/>
      <c r="BK37" s="299"/>
      <c r="BL37" s="299"/>
      <c r="BM37" s="299" t="s">
        <v>440</v>
      </c>
      <c r="BN37" s="299"/>
      <c r="BO37" s="299"/>
      <c r="BP37" s="299"/>
      <c r="BQ37" s="299"/>
      <c r="BR37" s="299" t="s">
        <v>444</v>
      </c>
      <c r="BS37" s="299"/>
      <c r="BT37" s="299"/>
      <c r="BU37" s="299"/>
      <c r="BV37" s="299"/>
      <c r="BW37" s="299" t="s">
        <v>450</v>
      </c>
      <c r="BX37" s="299"/>
      <c r="BY37" s="299"/>
      <c r="BZ37" s="299"/>
      <c r="CA37" s="299"/>
      <c r="CB37" s="299" t="s">
        <v>454</v>
      </c>
      <c r="CC37" s="299"/>
      <c r="CD37" s="299"/>
      <c r="CE37" s="299"/>
      <c r="CF37" s="299"/>
      <c r="CG37" s="299" t="s">
        <v>459</v>
      </c>
      <c r="CH37" s="299"/>
      <c r="CI37" s="299"/>
      <c r="CJ37" s="299"/>
      <c r="CK37" s="299"/>
      <c r="CL37" s="299" t="s">
        <v>440</v>
      </c>
      <c r="CM37" s="299"/>
      <c r="CN37" s="299"/>
      <c r="CO37" s="299"/>
      <c r="CP37" s="299"/>
      <c r="CQ37" s="299" t="s">
        <v>474</v>
      </c>
      <c r="CR37" s="299"/>
      <c r="CS37" s="299"/>
      <c r="CT37" s="299"/>
      <c r="CU37" s="299"/>
      <c r="CV37" s="299" t="s">
        <v>478</v>
      </c>
      <c r="CW37" s="299"/>
      <c r="CX37" s="299"/>
      <c r="CY37" s="299"/>
      <c r="CZ37" s="299"/>
      <c r="DA37" s="299" t="s">
        <v>484</v>
      </c>
      <c r="DB37" s="299"/>
      <c r="DC37" s="299"/>
      <c r="DD37" s="299"/>
      <c r="DE37" s="299"/>
      <c r="DF37" s="299" t="s">
        <v>483</v>
      </c>
      <c r="DG37" s="299"/>
      <c r="DH37" s="299"/>
      <c r="DI37" s="299"/>
      <c r="DJ37" s="299"/>
      <c r="DK37" s="299" t="s">
        <v>440</v>
      </c>
      <c r="DL37" s="299"/>
      <c r="DM37" s="299"/>
      <c r="DN37" s="299"/>
      <c r="DO37" s="299"/>
      <c r="DP37" s="299" t="s">
        <v>492</v>
      </c>
      <c r="DQ37" s="299"/>
      <c r="DR37" s="299"/>
      <c r="DS37" s="299"/>
      <c r="DT37" s="299"/>
      <c r="DU37" s="299" t="s">
        <v>496</v>
      </c>
      <c r="DV37" s="299"/>
      <c r="DW37" s="299"/>
      <c r="DX37" s="299"/>
      <c r="DY37" s="299"/>
      <c r="DZ37" s="299" t="s">
        <v>507</v>
      </c>
      <c r="EA37" s="299"/>
      <c r="EB37" s="299"/>
      <c r="EC37" s="299"/>
      <c r="ED37" s="299"/>
      <c r="EE37" s="299" t="s">
        <v>514</v>
      </c>
      <c r="EF37" s="299"/>
      <c r="EG37" s="299"/>
      <c r="EH37" s="299"/>
      <c r="EI37" s="299"/>
      <c r="EJ37" s="299" t="s">
        <v>478</v>
      </c>
      <c r="EK37" s="299"/>
      <c r="EL37" s="299"/>
      <c r="EM37" s="299"/>
      <c r="EN37" s="299"/>
      <c r="EO37" s="299" t="s">
        <v>474</v>
      </c>
      <c r="EP37" s="299"/>
      <c r="EQ37" s="299"/>
      <c r="ER37" s="299"/>
      <c r="ES37" s="299"/>
      <c r="ET37" s="299" t="s">
        <v>551</v>
      </c>
      <c r="EU37" s="299"/>
      <c r="EV37" s="299"/>
      <c r="EW37" s="299"/>
      <c r="EX37" s="299"/>
      <c r="EY37" s="299" t="s">
        <v>492</v>
      </c>
      <c r="EZ37" s="299"/>
      <c r="FA37" s="299"/>
      <c r="FB37" s="299"/>
      <c r="FC37" s="299"/>
      <c r="FD37" s="299" t="s">
        <v>562</v>
      </c>
      <c r="FE37" s="299"/>
      <c r="FF37" s="299"/>
      <c r="FG37" s="299"/>
      <c r="FH37" s="299"/>
      <c r="FI37" s="299" t="s">
        <v>141</v>
      </c>
      <c r="FJ37" s="299"/>
      <c r="FK37" s="299"/>
      <c r="FL37" s="299"/>
      <c r="FM37" s="299"/>
      <c r="FN37" s="299" t="s">
        <v>141</v>
      </c>
      <c r="FO37" s="299"/>
      <c r="FP37" s="299"/>
      <c r="FQ37" s="299"/>
      <c r="FR37" s="299"/>
      <c r="FS37" s="299" t="s">
        <v>141</v>
      </c>
      <c r="FT37" s="299"/>
      <c r="FU37" s="299"/>
      <c r="FV37" s="299"/>
      <c r="FW37" s="299"/>
      <c r="FX37" s="299" t="s">
        <v>141</v>
      </c>
      <c r="FY37" s="299"/>
      <c r="FZ37" s="299"/>
      <c r="GA37" s="299"/>
      <c r="GB37" s="299"/>
    </row>
    <row r="38" spans="1:184" ht="102" customHeight="1" x14ac:dyDescent="0.2">
      <c r="J38" s="29"/>
      <c r="K38" s="29"/>
      <c r="O38" s="296"/>
      <c r="P38" s="297"/>
      <c r="Q38" s="297"/>
      <c r="R38" s="297"/>
      <c r="S38" s="298"/>
      <c r="T38" s="296" t="s">
        <v>415</v>
      </c>
      <c r="U38" s="297"/>
      <c r="V38" s="297"/>
      <c r="W38" s="297"/>
      <c r="X38" s="298"/>
      <c r="Y38" s="296"/>
      <c r="Z38" s="297"/>
      <c r="AA38" s="297"/>
      <c r="AB38" s="297"/>
      <c r="AC38" s="298"/>
      <c r="AD38" s="296"/>
      <c r="AE38" s="297"/>
      <c r="AF38" s="297"/>
      <c r="AG38" s="297"/>
      <c r="AH38" s="298"/>
      <c r="AI38" s="296"/>
      <c r="AJ38" s="297"/>
      <c r="AK38" s="297"/>
      <c r="AL38" s="297"/>
      <c r="AM38" s="298"/>
      <c r="AN38" s="296"/>
      <c r="AO38" s="297"/>
      <c r="AP38" s="297"/>
      <c r="AQ38" s="297"/>
      <c r="AR38" s="298"/>
      <c r="AS38" s="296"/>
      <c r="AT38" s="297"/>
      <c r="AU38" s="297"/>
      <c r="AV38" s="297"/>
      <c r="AW38" s="298"/>
      <c r="AX38" s="296"/>
      <c r="AY38" s="297"/>
      <c r="AZ38" s="297"/>
      <c r="BA38" s="297"/>
      <c r="BB38" s="298"/>
      <c r="BC38" s="296"/>
      <c r="BD38" s="297"/>
      <c r="BE38" s="297"/>
      <c r="BF38" s="297"/>
      <c r="BG38" s="298"/>
      <c r="BH38" s="296"/>
      <c r="BI38" s="297"/>
      <c r="BJ38" s="297"/>
      <c r="BK38" s="297"/>
      <c r="BL38" s="298"/>
      <c r="BM38" s="296"/>
      <c r="BN38" s="297"/>
      <c r="BO38" s="297"/>
      <c r="BP38" s="297"/>
      <c r="BQ38" s="298"/>
      <c r="BR38" s="296"/>
      <c r="BS38" s="297"/>
      <c r="BT38" s="297"/>
      <c r="BU38" s="297"/>
      <c r="BV38" s="298"/>
      <c r="BW38" s="296"/>
      <c r="BX38" s="297"/>
      <c r="BY38" s="297"/>
      <c r="BZ38" s="297"/>
      <c r="CA38" s="298"/>
      <c r="CB38" s="296"/>
      <c r="CC38" s="297"/>
      <c r="CD38" s="297"/>
      <c r="CE38" s="297"/>
      <c r="CF38" s="298"/>
      <c r="CG38" s="296"/>
      <c r="CH38" s="297"/>
      <c r="CI38" s="297"/>
      <c r="CJ38" s="297"/>
      <c r="CK38" s="298"/>
      <c r="CL38" s="296"/>
      <c r="CM38" s="297"/>
      <c r="CN38" s="297"/>
      <c r="CO38" s="297"/>
      <c r="CP38" s="298"/>
      <c r="CQ38" s="296"/>
      <c r="CR38" s="297"/>
      <c r="CS38" s="297"/>
      <c r="CT38" s="297"/>
      <c r="CU38" s="298"/>
      <c r="CV38" s="296"/>
      <c r="CW38" s="297"/>
      <c r="CX38" s="297"/>
      <c r="CY38" s="297"/>
      <c r="CZ38" s="298"/>
      <c r="DA38" s="296"/>
      <c r="DB38" s="297"/>
      <c r="DC38" s="297"/>
      <c r="DD38" s="297"/>
      <c r="DE38" s="298"/>
      <c r="DF38" s="296"/>
      <c r="DG38" s="297"/>
      <c r="DH38" s="297"/>
      <c r="DI38" s="297"/>
      <c r="DJ38" s="298"/>
      <c r="DK38" s="296"/>
      <c r="DL38" s="297"/>
      <c r="DM38" s="297"/>
      <c r="DN38" s="297"/>
      <c r="DO38" s="298"/>
      <c r="DP38" s="296"/>
      <c r="DQ38" s="297"/>
      <c r="DR38" s="297"/>
      <c r="DS38" s="297"/>
      <c r="DT38" s="298"/>
      <c r="DU38" s="296"/>
      <c r="DV38" s="297"/>
      <c r="DW38" s="297"/>
      <c r="DX38" s="297"/>
      <c r="DY38" s="298"/>
      <c r="DZ38" s="296"/>
      <c r="EA38" s="297"/>
      <c r="EB38" s="297"/>
      <c r="EC38" s="297"/>
      <c r="ED38" s="298"/>
      <c r="EE38" s="296"/>
      <c r="EF38" s="297"/>
      <c r="EG38" s="297"/>
      <c r="EH38" s="297"/>
      <c r="EI38" s="298"/>
      <c r="EJ38" s="296"/>
      <c r="EK38" s="297"/>
      <c r="EL38" s="297"/>
      <c r="EM38" s="297"/>
      <c r="EN38" s="298"/>
      <c r="EO38" s="296"/>
      <c r="EP38" s="297"/>
      <c r="EQ38" s="297"/>
      <c r="ER38" s="297"/>
      <c r="ES38" s="298"/>
      <c r="ET38" s="296"/>
      <c r="EU38" s="297"/>
      <c r="EV38" s="297"/>
      <c r="EW38" s="297"/>
      <c r="EX38" s="298"/>
      <c r="EY38" s="296"/>
      <c r="EZ38" s="297"/>
      <c r="FA38" s="297"/>
      <c r="FB38" s="297"/>
      <c r="FC38" s="298"/>
      <c r="FD38" s="296"/>
      <c r="FE38" s="297"/>
      <c r="FF38" s="297"/>
      <c r="FG38" s="297"/>
      <c r="FH38" s="298"/>
      <c r="FI38" s="296"/>
      <c r="FJ38" s="297"/>
      <c r="FK38" s="297"/>
      <c r="FL38" s="297"/>
      <c r="FM38" s="298"/>
      <c r="FN38" s="296"/>
      <c r="FO38" s="297"/>
      <c r="FP38" s="297"/>
      <c r="FQ38" s="297"/>
      <c r="FR38" s="298"/>
      <c r="FS38" s="296"/>
      <c r="FT38" s="297"/>
      <c r="FU38" s="297"/>
      <c r="FV38" s="297"/>
      <c r="FW38" s="298"/>
      <c r="FX38" s="296"/>
      <c r="FY38" s="297"/>
      <c r="FZ38" s="297"/>
      <c r="GA38" s="297"/>
      <c r="GB38" s="298"/>
    </row>
    <row r="39" spans="1:184" x14ac:dyDescent="0.2">
      <c r="E39" s="11">
        <f>COUNTIF(E10:E34,"&gt;1")</f>
        <v>25</v>
      </c>
      <c r="F39" s="11">
        <f>COUNTIF(F10:F34,"&gt;1")</f>
        <v>25</v>
      </c>
      <c r="FI39" s="4"/>
      <c r="FJ39" s="4"/>
      <c r="FK39" s="4"/>
      <c r="FL39" s="4"/>
      <c r="FM39" s="4"/>
      <c r="FN39" s="4"/>
      <c r="FO39" s="4"/>
      <c r="FP39" s="4"/>
      <c r="FQ39" s="4"/>
      <c r="FR39" s="4"/>
    </row>
    <row r="40" spans="1:184" s="13" customFormat="1" ht="75" customHeight="1" x14ac:dyDescent="0.2">
      <c r="B40" s="23"/>
      <c r="D40" s="27"/>
      <c r="F40" s="27"/>
      <c r="O40" s="296"/>
      <c r="P40" s="297"/>
      <c r="Q40" s="297"/>
      <c r="R40" s="297"/>
      <c r="S40" s="298"/>
      <c r="T40" s="296"/>
      <c r="U40" s="297"/>
      <c r="V40" s="297"/>
      <c r="W40" s="297"/>
      <c r="X40" s="298"/>
      <c r="Y40" s="296"/>
      <c r="Z40" s="297"/>
      <c r="AA40" s="297"/>
      <c r="AB40" s="297"/>
      <c r="AC40" s="298"/>
      <c r="AD40" s="296"/>
      <c r="AE40" s="297"/>
      <c r="AF40" s="297"/>
      <c r="AG40" s="297"/>
      <c r="AH40" s="298"/>
      <c r="AI40" s="296"/>
      <c r="AJ40" s="297"/>
      <c r="AK40" s="297"/>
      <c r="AL40" s="297"/>
      <c r="AM40" s="298"/>
      <c r="AN40" s="296"/>
      <c r="AO40" s="297"/>
      <c r="AP40" s="297"/>
      <c r="AQ40" s="297"/>
      <c r="AR40" s="298"/>
      <c r="AS40" s="296"/>
      <c r="AT40" s="297"/>
      <c r="AU40" s="297"/>
      <c r="AV40" s="297"/>
      <c r="AW40" s="298"/>
      <c r="AX40" s="296"/>
      <c r="AY40" s="297"/>
      <c r="AZ40" s="297"/>
      <c r="BA40" s="297"/>
      <c r="BB40" s="298"/>
      <c r="BC40" s="296"/>
      <c r="BD40" s="297"/>
      <c r="BE40" s="297"/>
      <c r="BF40" s="297"/>
      <c r="BG40" s="298"/>
      <c r="BH40" s="296"/>
      <c r="BI40" s="297"/>
      <c r="BJ40" s="297"/>
      <c r="BK40" s="297"/>
      <c r="BL40" s="298"/>
      <c r="BM40" s="296"/>
      <c r="BN40" s="297"/>
      <c r="BO40" s="297"/>
      <c r="BP40" s="297"/>
      <c r="BQ40" s="298"/>
      <c r="BR40" s="296"/>
      <c r="BS40" s="297"/>
      <c r="BT40" s="297"/>
      <c r="BU40" s="297"/>
      <c r="BV40" s="298"/>
      <c r="BW40" s="296"/>
      <c r="BX40" s="297"/>
      <c r="BY40" s="297"/>
      <c r="BZ40" s="297"/>
      <c r="CA40" s="298"/>
      <c r="CB40" s="296"/>
      <c r="CC40" s="297"/>
      <c r="CD40" s="297"/>
      <c r="CE40" s="297"/>
      <c r="CF40" s="298"/>
      <c r="CG40" s="296"/>
      <c r="CH40" s="297"/>
      <c r="CI40" s="297"/>
      <c r="CJ40" s="297"/>
      <c r="CK40" s="298"/>
      <c r="CL40" s="296"/>
      <c r="CM40" s="297"/>
      <c r="CN40" s="297"/>
      <c r="CO40" s="297"/>
      <c r="CP40" s="298"/>
      <c r="CQ40" s="296"/>
      <c r="CR40" s="297"/>
      <c r="CS40" s="297"/>
      <c r="CT40" s="297"/>
      <c r="CU40" s="298"/>
      <c r="CV40" s="296"/>
      <c r="CW40" s="297"/>
      <c r="CX40" s="297"/>
      <c r="CY40" s="297"/>
      <c r="CZ40" s="298"/>
      <c r="DA40" s="296"/>
      <c r="DB40" s="297"/>
      <c r="DC40" s="297"/>
      <c r="DD40" s="297"/>
      <c r="DE40" s="298"/>
      <c r="DF40" s="296"/>
      <c r="DG40" s="297"/>
      <c r="DH40" s="297"/>
      <c r="DI40" s="297"/>
      <c r="DJ40" s="298"/>
      <c r="DK40" s="296"/>
      <c r="DL40" s="297"/>
      <c r="DM40" s="297"/>
      <c r="DN40" s="297"/>
      <c r="DO40" s="298"/>
      <c r="DP40" s="296"/>
      <c r="DQ40" s="297"/>
      <c r="DR40" s="297"/>
      <c r="DS40" s="297"/>
      <c r="DT40" s="298"/>
      <c r="DU40" s="296"/>
      <c r="DV40" s="297"/>
      <c r="DW40" s="297"/>
      <c r="DX40" s="297"/>
      <c r="DY40" s="298"/>
      <c r="DZ40" s="296"/>
      <c r="EA40" s="297"/>
      <c r="EB40" s="297"/>
      <c r="EC40" s="297"/>
      <c r="ED40" s="298"/>
      <c r="EE40" s="296"/>
      <c r="EF40" s="297"/>
      <c r="EG40" s="297"/>
      <c r="EH40" s="297"/>
      <c r="EI40" s="298"/>
      <c r="EJ40" s="296"/>
      <c r="EK40" s="297"/>
      <c r="EL40" s="297"/>
      <c r="EM40" s="297"/>
      <c r="EN40" s="298"/>
      <c r="EO40" s="296"/>
      <c r="EP40" s="297"/>
      <c r="EQ40" s="297"/>
      <c r="ER40" s="297"/>
      <c r="ES40" s="298"/>
      <c r="ET40" s="296"/>
      <c r="EU40" s="297"/>
      <c r="EV40" s="297"/>
      <c r="EW40" s="297"/>
      <c r="EX40" s="298"/>
      <c r="EY40" s="296"/>
      <c r="EZ40" s="297"/>
      <c r="FA40" s="297"/>
      <c r="FB40" s="297"/>
      <c r="FC40" s="298"/>
      <c r="FD40" s="296"/>
      <c r="FE40" s="297"/>
      <c r="FF40" s="297"/>
      <c r="FG40" s="297"/>
      <c r="FH40" s="298"/>
      <c r="FI40" s="296"/>
      <c r="FJ40" s="297"/>
      <c r="FK40" s="297"/>
      <c r="FL40" s="297"/>
      <c r="FM40" s="298"/>
      <c r="FN40" s="296"/>
      <c r="FO40" s="297"/>
      <c r="FP40" s="297"/>
      <c r="FQ40" s="297"/>
      <c r="FR40" s="298"/>
      <c r="FS40" s="296"/>
      <c r="FT40" s="297"/>
      <c r="FU40" s="297"/>
      <c r="FV40" s="297"/>
      <c r="FW40" s="298"/>
      <c r="FX40" s="296"/>
      <c r="FY40" s="297"/>
      <c r="FZ40" s="297"/>
      <c r="GA40" s="297"/>
      <c r="GB40" s="298"/>
    </row>
    <row r="41" spans="1:184" s="13" customFormat="1" x14ac:dyDescent="0.2">
      <c r="B41" s="23"/>
      <c r="D41" s="27"/>
      <c r="F41" s="27"/>
    </row>
    <row r="42" spans="1:184" s="4" customFormat="1" x14ac:dyDescent="0.2">
      <c r="D42" s="11"/>
      <c r="F42" s="11"/>
      <c r="O42" s="307" t="s">
        <v>69</v>
      </c>
      <c r="P42" s="307"/>
      <c r="Q42" s="307"/>
      <c r="R42" s="307"/>
      <c r="S42" s="307"/>
      <c r="T42" s="307" t="s">
        <v>69</v>
      </c>
      <c r="U42" s="307"/>
      <c r="V42" s="307"/>
      <c r="W42" s="307"/>
      <c r="X42" s="307"/>
      <c r="Y42" s="307" t="s">
        <v>69</v>
      </c>
      <c r="Z42" s="307"/>
      <c r="AA42" s="307"/>
      <c r="AB42" s="307"/>
      <c r="AC42" s="307"/>
      <c r="AD42" s="309" t="s">
        <v>69</v>
      </c>
      <c r="AE42" s="310"/>
      <c r="AF42" s="310"/>
      <c r="AG42" s="310"/>
      <c r="AH42" s="311"/>
      <c r="AI42" s="309" t="s">
        <v>69</v>
      </c>
      <c r="AJ42" s="310"/>
      <c r="AK42" s="310"/>
      <c r="AL42" s="310"/>
      <c r="AM42" s="311"/>
      <c r="AN42" s="309" t="s">
        <v>69</v>
      </c>
      <c r="AO42" s="310"/>
      <c r="AP42" s="310"/>
      <c r="AQ42" s="310"/>
      <c r="AR42" s="311"/>
      <c r="AS42" s="309" t="s">
        <v>69</v>
      </c>
      <c r="AT42" s="310"/>
      <c r="AU42" s="310"/>
      <c r="AV42" s="310"/>
      <c r="AW42" s="311"/>
      <c r="AX42" s="309" t="s">
        <v>69</v>
      </c>
      <c r="AY42" s="310"/>
      <c r="AZ42" s="310"/>
      <c r="BA42" s="310"/>
      <c r="BB42" s="311"/>
      <c r="BC42" s="309" t="s">
        <v>69</v>
      </c>
      <c r="BD42" s="310"/>
      <c r="BE42" s="310"/>
      <c r="BF42" s="310"/>
      <c r="BG42" s="311"/>
      <c r="BH42" s="309" t="s">
        <v>69</v>
      </c>
      <c r="BI42" s="310"/>
      <c r="BJ42" s="310"/>
      <c r="BK42" s="310"/>
      <c r="BL42" s="311"/>
      <c r="BM42" s="309" t="s">
        <v>69</v>
      </c>
      <c r="BN42" s="310"/>
      <c r="BO42" s="310"/>
      <c r="BP42" s="310"/>
      <c r="BQ42" s="311"/>
      <c r="BR42" s="309" t="s">
        <v>69</v>
      </c>
      <c r="BS42" s="310"/>
      <c r="BT42" s="310"/>
      <c r="BU42" s="310"/>
      <c r="BV42" s="311"/>
      <c r="BW42" s="309" t="s">
        <v>69</v>
      </c>
      <c r="BX42" s="310"/>
      <c r="BY42" s="310"/>
      <c r="BZ42" s="310"/>
      <c r="CA42" s="311"/>
      <c r="CB42" s="309" t="s">
        <v>69</v>
      </c>
      <c r="CC42" s="310"/>
      <c r="CD42" s="310"/>
      <c r="CE42" s="310"/>
      <c r="CF42" s="311"/>
      <c r="CG42" s="309" t="s">
        <v>69</v>
      </c>
      <c r="CH42" s="310"/>
      <c r="CI42" s="310"/>
      <c r="CJ42" s="310"/>
      <c r="CK42" s="311"/>
      <c r="CL42" s="309" t="s">
        <v>69</v>
      </c>
      <c r="CM42" s="310"/>
      <c r="CN42" s="310"/>
      <c r="CO42" s="310"/>
      <c r="CP42" s="311"/>
      <c r="CQ42" s="309" t="s">
        <v>476</v>
      </c>
      <c r="CR42" s="310"/>
      <c r="CS42" s="310"/>
      <c r="CT42" s="310"/>
      <c r="CU42" s="311"/>
      <c r="CV42" s="307" t="s">
        <v>456</v>
      </c>
      <c r="CW42" s="307"/>
      <c r="CX42" s="307"/>
      <c r="CY42" s="307"/>
      <c r="CZ42" s="307"/>
      <c r="DA42" s="307" t="s">
        <v>456</v>
      </c>
      <c r="DB42" s="307"/>
      <c r="DC42" s="307"/>
      <c r="DD42" s="307"/>
      <c r="DE42" s="307"/>
      <c r="DF42" s="307" t="s">
        <v>456</v>
      </c>
      <c r="DG42" s="307"/>
      <c r="DH42" s="307"/>
      <c r="DI42" s="307"/>
      <c r="DJ42" s="307"/>
      <c r="DK42" s="307" t="s">
        <v>456</v>
      </c>
      <c r="DL42" s="307"/>
      <c r="DM42" s="307"/>
      <c r="DN42" s="307"/>
      <c r="DO42" s="307"/>
      <c r="DP42" s="307" t="s">
        <v>456</v>
      </c>
      <c r="DQ42" s="307"/>
      <c r="DR42" s="307"/>
      <c r="DS42" s="307"/>
      <c r="DT42" s="307"/>
      <c r="DU42" s="307" t="s">
        <v>456</v>
      </c>
      <c r="DV42" s="307"/>
      <c r="DW42" s="307"/>
      <c r="DX42" s="307"/>
      <c r="DY42" s="307"/>
      <c r="DZ42" s="307" t="s">
        <v>456</v>
      </c>
      <c r="EA42" s="307"/>
      <c r="EB42" s="307"/>
      <c r="EC42" s="307"/>
      <c r="ED42" s="307"/>
      <c r="EE42" s="308" t="s">
        <v>456</v>
      </c>
      <c r="EF42" s="308"/>
      <c r="EG42" s="308"/>
      <c r="EH42" s="308"/>
      <c r="EI42" s="308"/>
      <c r="EJ42" s="308" t="s">
        <v>456</v>
      </c>
      <c r="EK42" s="308"/>
      <c r="EL42" s="308"/>
      <c r="EM42" s="308"/>
      <c r="EN42" s="308"/>
      <c r="EO42" s="308" t="s">
        <v>456</v>
      </c>
      <c r="EP42" s="308"/>
      <c r="EQ42" s="308"/>
      <c r="ER42" s="308"/>
      <c r="ES42" s="308"/>
      <c r="ET42" s="308" t="s">
        <v>456</v>
      </c>
      <c r="EU42" s="308"/>
      <c r="EV42" s="308"/>
      <c r="EW42" s="308"/>
      <c r="EX42" s="308"/>
      <c r="EY42" s="308" t="s">
        <v>456</v>
      </c>
      <c r="EZ42" s="308"/>
      <c r="FA42" s="308"/>
      <c r="FB42" s="308"/>
      <c r="FC42" s="308"/>
      <c r="FD42" s="308" t="s">
        <v>456</v>
      </c>
      <c r="FE42" s="308"/>
      <c r="FF42" s="308"/>
      <c r="FG42" s="308"/>
      <c r="FH42" s="308"/>
      <c r="FI42" s="330"/>
      <c r="FJ42" s="331"/>
      <c r="FK42" s="331"/>
      <c r="FL42" s="331"/>
      <c r="FM42" s="332"/>
      <c r="FN42" s="330"/>
      <c r="FO42" s="331"/>
      <c r="FP42" s="331"/>
      <c r="FQ42" s="331"/>
      <c r="FR42" s="332"/>
      <c r="FS42" s="330"/>
      <c r="FT42" s="331"/>
      <c r="FU42" s="331"/>
      <c r="FV42" s="331"/>
      <c r="FW42" s="332"/>
      <c r="FX42" s="330"/>
      <c r="FY42" s="331"/>
      <c r="FZ42" s="331"/>
      <c r="GA42" s="331"/>
      <c r="GB42" s="332"/>
    </row>
    <row r="43" spans="1:184" s="13" customFormat="1" x14ac:dyDescent="0.2">
      <c r="B43" s="23"/>
      <c r="D43" s="27"/>
      <c r="F43" s="27"/>
    </row>
    <row r="44" spans="1:184" s="113" customFormat="1" ht="27.75" customHeight="1" x14ac:dyDescent="0.2">
      <c r="D44" s="114"/>
      <c r="F44" s="114"/>
      <c r="Y44" s="293" t="s">
        <v>385</v>
      </c>
      <c r="Z44" s="294"/>
      <c r="AA44" s="294"/>
      <c r="AB44" s="294"/>
      <c r="AC44" s="295"/>
      <c r="AD44" s="293" t="s">
        <v>399</v>
      </c>
      <c r="AE44" s="294"/>
      <c r="AF44" s="294"/>
      <c r="AG44" s="294"/>
      <c r="AH44" s="295"/>
      <c r="AI44" s="293" t="s">
        <v>404</v>
      </c>
      <c r="AJ44" s="294"/>
      <c r="AK44" s="294"/>
      <c r="AL44" s="294"/>
      <c r="AM44" s="295"/>
      <c r="AN44" s="293" t="s">
        <v>410</v>
      </c>
      <c r="AO44" s="294"/>
      <c r="AP44" s="294"/>
      <c r="AQ44" s="294"/>
      <c r="AR44" s="295"/>
      <c r="AS44" s="306" t="s">
        <v>416</v>
      </c>
      <c r="AT44" s="306"/>
      <c r="AU44" s="306"/>
      <c r="AV44" s="306"/>
      <c r="AW44" s="306"/>
      <c r="AX44" s="306" t="s">
        <v>418</v>
      </c>
      <c r="AY44" s="306"/>
      <c r="AZ44" s="306"/>
      <c r="BA44" s="306"/>
      <c r="BB44" s="306"/>
      <c r="BC44" s="306" t="s">
        <v>418</v>
      </c>
      <c r="BD44" s="306"/>
      <c r="BE44" s="306"/>
      <c r="BF44" s="306"/>
      <c r="BG44" s="306"/>
      <c r="BH44" s="306" t="s">
        <v>428</v>
      </c>
      <c r="BI44" s="306"/>
      <c r="BJ44" s="306"/>
      <c r="BK44" s="306"/>
      <c r="BL44" s="306"/>
      <c r="BM44" s="306" t="s">
        <v>441</v>
      </c>
      <c r="BN44" s="306"/>
      <c r="BO44" s="306"/>
      <c r="BP44" s="306"/>
      <c r="BQ44" s="306"/>
      <c r="BR44" s="306" t="s">
        <v>445</v>
      </c>
      <c r="BS44" s="306"/>
      <c r="BT44" s="306"/>
      <c r="BU44" s="306"/>
      <c r="BV44" s="306"/>
      <c r="BW44" s="306" t="s">
        <v>428</v>
      </c>
      <c r="BX44" s="306"/>
      <c r="BY44" s="306"/>
      <c r="BZ44" s="306"/>
      <c r="CA44" s="306"/>
      <c r="CB44" s="306" t="s">
        <v>455</v>
      </c>
      <c r="CC44" s="306"/>
      <c r="CD44" s="306"/>
      <c r="CE44" s="306"/>
      <c r="CF44" s="306"/>
      <c r="CG44" s="306" t="s">
        <v>461</v>
      </c>
      <c r="CH44" s="306"/>
      <c r="CI44" s="306"/>
      <c r="CJ44" s="306"/>
      <c r="CK44" s="306"/>
      <c r="CL44" s="306" t="s">
        <v>455</v>
      </c>
      <c r="CM44" s="306"/>
      <c r="CN44" s="306"/>
      <c r="CO44" s="306"/>
      <c r="CP44" s="306"/>
      <c r="CQ44" s="306" t="s">
        <v>410</v>
      </c>
      <c r="CR44" s="306"/>
      <c r="CS44" s="306"/>
      <c r="CT44" s="306"/>
      <c r="CU44" s="306"/>
      <c r="CV44" s="306" t="s">
        <v>479</v>
      </c>
      <c r="CW44" s="306"/>
      <c r="CX44" s="306"/>
      <c r="CY44" s="306"/>
      <c r="CZ44" s="306"/>
      <c r="DA44" s="306" t="s">
        <v>481</v>
      </c>
      <c r="DB44" s="306"/>
      <c r="DC44" s="306"/>
      <c r="DD44" s="306"/>
      <c r="DE44" s="306"/>
      <c r="DF44" s="306" t="s">
        <v>428</v>
      </c>
      <c r="DG44" s="306"/>
      <c r="DH44" s="306"/>
      <c r="DI44" s="306"/>
      <c r="DJ44" s="306"/>
      <c r="DK44" s="306" t="s">
        <v>489</v>
      </c>
      <c r="DL44" s="306"/>
      <c r="DM44" s="306"/>
      <c r="DN44" s="306"/>
      <c r="DO44" s="306"/>
      <c r="DP44" s="306" t="s">
        <v>493</v>
      </c>
      <c r="DQ44" s="306"/>
      <c r="DR44" s="306"/>
      <c r="DS44" s="306"/>
      <c r="DT44" s="306"/>
      <c r="DU44" s="306" t="s">
        <v>497</v>
      </c>
      <c r="DV44" s="306"/>
      <c r="DW44" s="306"/>
      <c r="DX44" s="306"/>
      <c r="DY44" s="306"/>
      <c r="DZ44" s="306" t="s">
        <v>493</v>
      </c>
      <c r="EA44" s="306"/>
      <c r="EB44" s="306"/>
      <c r="EC44" s="306"/>
      <c r="ED44" s="306"/>
      <c r="EE44" s="306" t="s">
        <v>515</v>
      </c>
      <c r="EF44" s="306"/>
      <c r="EG44" s="306"/>
      <c r="EH44" s="306"/>
      <c r="EI44" s="306"/>
      <c r="EJ44" s="306" t="s">
        <v>528</v>
      </c>
      <c r="EK44" s="306"/>
      <c r="EL44" s="306"/>
      <c r="EM44" s="306"/>
      <c r="EN44" s="306"/>
      <c r="EO44" s="306" t="s">
        <v>546</v>
      </c>
      <c r="EP44" s="306"/>
      <c r="EQ44" s="306"/>
      <c r="ER44" s="306"/>
      <c r="ES44" s="306"/>
      <c r="ET44" s="306" t="s">
        <v>554</v>
      </c>
      <c r="EU44" s="306"/>
      <c r="EV44" s="306"/>
      <c r="EW44" s="306"/>
      <c r="EX44" s="306"/>
      <c r="EY44" s="306" t="s">
        <v>515</v>
      </c>
      <c r="EZ44" s="306"/>
      <c r="FA44" s="306"/>
      <c r="FB44" s="306"/>
      <c r="FC44" s="306"/>
      <c r="FD44" s="306" t="s">
        <v>563</v>
      </c>
      <c r="FE44" s="306"/>
      <c r="FF44" s="306"/>
      <c r="FG44" s="306"/>
      <c r="FH44" s="306"/>
      <c r="FI44" s="293"/>
      <c r="FJ44" s="294"/>
      <c r="FK44" s="294"/>
      <c r="FL44" s="294"/>
      <c r="FM44" s="295"/>
      <c r="FN44" s="293"/>
      <c r="FO44" s="294"/>
      <c r="FP44" s="294"/>
      <c r="FQ44" s="294"/>
      <c r="FR44" s="295"/>
      <c r="FS44" s="293"/>
      <c r="FT44" s="294"/>
      <c r="FU44" s="294"/>
      <c r="FV44" s="294"/>
      <c r="FW44" s="295"/>
      <c r="FX44" s="293"/>
      <c r="FY44" s="294"/>
      <c r="FZ44" s="294"/>
      <c r="GA44" s="294"/>
      <c r="GB44" s="295"/>
    </row>
    <row r="45" spans="1:184" s="13" customFormat="1" ht="13.5" customHeight="1" x14ac:dyDescent="0.2">
      <c r="B45" s="23"/>
      <c r="D45" s="27"/>
      <c r="F45" s="27"/>
    </row>
    <row r="46" spans="1:184" s="13" customFormat="1" x14ac:dyDescent="0.2">
      <c r="B46" s="23"/>
      <c r="D46" s="27"/>
      <c r="F46" s="27"/>
      <c r="AX46" s="350" t="s">
        <v>423</v>
      </c>
      <c r="AY46" s="350"/>
      <c r="AZ46" s="350"/>
      <c r="BA46" s="350"/>
      <c r="BB46" s="350"/>
      <c r="CV46" s="350" t="s">
        <v>423</v>
      </c>
      <c r="CW46" s="350"/>
      <c r="CX46" s="350"/>
      <c r="CY46" s="350"/>
      <c r="CZ46" s="350"/>
      <c r="EE46" s="350" t="s">
        <v>547</v>
      </c>
      <c r="EF46" s="350"/>
      <c r="EG46" s="350"/>
      <c r="EH46" s="350"/>
      <c r="EI46" s="350"/>
    </row>
    <row r="47" spans="1:184" s="13" customFormat="1" x14ac:dyDescent="0.2">
      <c r="B47" s="23"/>
      <c r="D47" s="27"/>
      <c r="F47" s="27"/>
    </row>
    <row r="48" spans="1:184" s="13" customFormat="1" x14ac:dyDescent="0.2">
      <c r="B48" s="23"/>
      <c r="D48" s="27"/>
      <c r="F48" s="27"/>
    </row>
    <row r="49" spans="2:6" s="13" customFormat="1" x14ac:dyDescent="0.2">
      <c r="B49" s="23"/>
      <c r="D49" s="27"/>
      <c r="F49" s="27"/>
    </row>
    <row r="50" spans="2:6" s="13" customFormat="1" x14ac:dyDescent="0.2">
      <c r="B50" s="23"/>
      <c r="D50" s="27"/>
      <c r="F50" s="27"/>
    </row>
    <row r="51" spans="2:6" s="13" customFormat="1" x14ac:dyDescent="0.2">
      <c r="B51" s="23"/>
      <c r="D51" s="27"/>
      <c r="F51" s="27"/>
    </row>
    <row r="52" spans="2:6" s="13" customFormat="1" x14ac:dyDescent="0.2">
      <c r="B52" s="23"/>
      <c r="D52" s="27"/>
      <c r="F52" s="27"/>
    </row>
    <row r="53" spans="2:6" s="13" customFormat="1" x14ac:dyDescent="0.2">
      <c r="B53" s="23"/>
      <c r="D53" s="27"/>
      <c r="F53" s="27"/>
    </row>
    <row r="54" spans="2:6" s="13" customFormat="1" x14ac:dyDescent="0.2">
      <c r="B54" s="23"/>
      <c r="D54" s="27"/>
      <c r="F54" s="27"/>
    </row>
    <row r="55" spans="2:6" s="13" customFormat="1" x14ac:dyDescent="0.2">
      <c r="B55" s="23"/>
      <c r="D55" s="27"/>
      <c r="F55" s="27"/>
    </row>
    <row r="56" spans="2:6" s="13" customFormat="1" x14ac:dyDescent="0.2">
      <c r="B56" s="23"/>
      <c r="D56" s="27"/>
      <c r="F56" s="27"/>
    </row>
    <row r="57" spans="2:6" s="13" customFormat="1" x14ac:dyDescent="0.2">
      <c r="B57" s="23"/>
      <c r="D57" s="27"/>
      <c r="F57" s="27"/>
    </row>
    <row r="58" spans="2:6" s="13" customFormat="1" x14ac:dyDescent="0.2">
      <c r="B58" s="23"/>
      <c r="D58" s="27"/>
      <c r="F58" s="27"/>
    </row>
    <row r="59" spans="2:6" s="13" customFormat="1" x14ac:dyDescent="0.2">
      <c r="B59" s="23"/>
      <c r="D59" s="27"/>
      <c r="F59" s="27"/>
    </row>
    <row r="60" spans="2:6" s="13" customFormat="1" x14ac:dyDescent="0.2">
      <c r="B60" s="23"/>
      <c r="D60" s="27"/>
      <c r="F60" s="27"/>
    </row>
    <row r="61" spans="2:6" s="13" customFormat="1" x14ac:dyDescent="0.2">
      <c r="B61" s="23"/>
      <c r="D61" s="27"/>
      <c r="F61" s="27"/>
    </row>
    <row r="62" spans="2:6" s="13" customFormat="1" x14ac:dyDescent="0.2">
      <c r="B62" s="23"/>
      <c r="D62" s="27"/>
      <c r="F62" s="27"/>
    </row>
  </sheetData>
  <mergeCells count="319">
    <mergeCell ref="EE46:EI46"/>
    <mergeCell ref="Y37:AC37"/>
    <mergeCell ref="Y42:AC42"/>
    <mergeCell ref="AD44:AH44"/>
    <mergeCell ref="FX44:GB44"/>
    <mergeCell ref="DP44:DT44"/>
    <mergeCell ref="CB44:CF44"/>
    <mergeCell ref="CQ44:CU44"/>
    <mergeCell ref="CV44:CZ44"/>
    <mergeCell ref="DA44:DE44"/>
    <mergeCell ref="DF44:DJ44"/>
    <mergeCell ref="AX46:BB46"/>
    <mergeCell ref="BC44:BG44"/>
    <mergeCell ref="BH44:BL44"/>
    <mergeCell ref="BM44:BQ44"/>
    <mergeCell ref="BR44:BV44"/>
    <mergeCell ref="CG44:CK44"/>
    <mergeCell ref="CL44:CP44"/>
    <mergeCell ref="AX44:BB44"/>
    <mergeCell ref="DU44:DY44"/>
    <mergeCell ref="EE44:EI44"/>
    <mergeCell ref="FN44:FR44"/>
    <mergeCell ref="BW44:CA44"/>
    <mergeCell ref="CV46:CZ46"/>
    <mergeCell ref="DK44:DO44"/>
    <mergeCell ref="BH42:BL42"/>
    <mergeCell ref="BR42:BV42"/>
    <mergeCell ref="AX38:BB38"/>
    <mergeCell ref="AX3:BB3"/>
    <mergeCell ref="CL38:CP38"/>
    <mergeCell ref="BH40:BL40"/>
    <mergeCell ref="BC42:BG42"/>
    <mergeCell ref="CG37:CK37"/>
    <mergeCell ref="BR38:BV38"/>
    <mergeCell ref="BM38:BQ38"/>
    <mergeCell ref="BM42:BQ42"/>
    <mergeCell ref="BW40:CA40"/>
    <mergeCell ref="BW42:CA42"/>
    <mergeCell ref="CG38:CK38"/>
    <mergeCell ref="BR40:BV40"/>
    <mergeCell ref="CL40:CP40"/>
    <mergeCell ref="CB42:CF42"/>
    <mergeCell ref="CB40:CF40"/>
    <mergeCell ref="CG42:CK42"/>
    <mergeCell ref="BR37:BV37"/>
    <mergeCell ref="BW37:CA37"/>
    <mergeCell ref="CB37:CF37"/>
    <mergeCell ref="DK37:DO37"/>
    <mergeCell ref="DA37:DE37"/>
    <mergeCell ref="DF37:DJ37"/>
    <mergeCell ref="CL37:CP37"/>
    <mergeCell ref="DP37:DT37"/>
    <mergeCell ref="CM35:CP35"/>
    <mergeCell ref="DF3:DJ3"/>
    <mergeCell ref="CQ37:CU37"/>
    <mergeCell ref="DB35:DE35"/>
    <mergeCell ref="DL35:DO35"/>
    <mergeCell ref="CQ3:CU3"/>
    <mergeCell ref="CQ2:CU2"/>
    <mergeCell ref="ET3:EX3"/>
    <mergeCell ref="EY2:FC2"/>
    <mergeCell ref="BR3:BV3"/>
    <mergeCell ref="CH35:CK35"/>
    <mergeCell ref="BW2:CA2"/>
    <mergeCell ref="EO2:ES2"/>
    <mergeCell ref="EF35:EI35"/>
    <mergeCell ref="CL2:CP2"/>
    <mergeCell ref="CL3:CP3"/>
    <mergeCell ref="CG3:CK3"/>
    <mergeCell ref="CG2:CK2"/>
    <mergeCell ref="CR35:CU35"/>
    <mergeCell ref="DG35:DJ35"/>
    <mergeCell ref="DQ35:DT35"/>
    <mergeCell ref="CC35:CF35"/>
    <mergeCell ref="BX35:CA35"/>
    <mergeCell ref="CW35:CZ35"/>
    <mergeCell ref="CG1:CK1"/>
    <mergeCell ref="CL1:CP1"/>
    <mergeCell ref="CB1:CF1"/>
    <mergeCell ref="CQ1:CU1"/>
    <mergeCell ref="AS2:AW2"/>
    <mergeCell ref="FD3:FH3"/>
    <mergeCell ref="DK1:DO1"/>
    <mergeCell ref="EO3:ES3"/>
    <mergeCell ref="FD1:FH1"/>
    <mergeCell ref="EY1:FC1"/>
    <mergeCell ref="FD2:FH2"/>
    <mergeCell ref="EJ1:EN1"/>
    <mergeCell ref="DK3:DO3"/>
    <mergeCell ref="DK2:DO2"/>
    <mergeCell ref="CB2:CF2"/>
    <mergeCell ref="CB3:CF3"/>
    <mergeCell ref="BW1:CA1"/>
    <mergeCell ref="BW3:CA3"/>
    <mergeCell ref="CV1:CZ1"/>
    <mergeCell ref="CV2:CZ2"/>
    <mergeCell ref="DF1:DJ1"/>
    <mergeCell ref="DA1:DE1"/>
    <mergeCell ref="DU1:DY1"/>
    <mergeCell ref="ET2:EX2"/>
    <mergeCell ref="AI3:AM3"/>
    <mergeCell ref="AJ35:AM35"/>
    <mergeCell ref="AE35:AH35"/>
    <mergeCell ref="O38:S38"/>
    <mergeCell ref="BH2:BL2"/>
    <mergeCell ref="AT35:AW35"/>
    <mergeCell ref="AY35:BB35"/>
    <mergeCell ref="BI35:BL35"/>
    <mergeCell ref="BC2:BG2"/>
    <mergeCell ref="BC3:BG3"/>
    <mergeCell ref="AD38:AH38"/>
    <mergeCell ref="AN37:AR37"/>
    <mergeCell ref="AN38:AR38"/>
    <mergeCell ref="BH38:BL38"/>
    <mergeCell ref="AS37:AW37"/>
    <mergeCell ref="T2:X2"/>
    <mergeCell ref="AD2:AH2"/>
    <mergeCell ref="Z35:AC35"/>
    <mergeCell ref="Y3:AC3"/>
    <mergeCell ref="AD3:AH3"/>
    <mergeCell ref="Y2:AC2"/>
    <mergeCell ref="AS3:AW3"/>
    <mergeCell ref="BH3:BL3"/>
    <mergeCell ref="AN2:AR2"/>
    <mergeCell ref="BH1:BL1"/>
    <mergeCell ref="AD1:AH1"/>
    <mergeCell ref="AI1:AM1"/>
    <mergeCell ref="O1:S1"/>
    <mergeCell ref="T1:X1"/>
    <mergeCell ref="Y1:AC1"/>
    <mergeCell ref="O2:S2"/>
    <mergeCell ref="AX2:BB2"/>
    <mergeCell ref="AI2:AM2"/>
    <mergeCell ref="AI37:AM37"/>
    <mergeCell ref="AX37:BB37"/>
    <mergeCell ref="O3:S3"/>
    <mergeCell ref="T3:X3"/>
    <mergeCell ref="AS1:AW1"/>
    <mergeCell ref="AX1:BB1"/>
    <mergeCell ref="BR2:BV2"/>
    <mergeCell ref="BD35:BG35"/>
    <mergeCell ref="AN3:AR3"/>
    <mergeCell ref="AO35:AR35"/>
    <mergeCell ref="BM37:BQ37"/>
    <mergeCell ref="BM2:BQ2"/>
    <mergeCell ref="BM3:BQ3"/>
    <mergeCell ref="BN35:BQ35"/>
    <mergeCell ref="BS35:BV35"/>
    <mergeCell ref="BH37:BL37"/>
    <mergeCell ref="BC37:BG37"/>
    <mergeCell ref="P35:S35"/>
    <mergeCell ref="U35:X35"/>
    <mergeCell ref="AD37:AH37"/>
    <mergeCell ref="BM1:BQ1"/>
    <mergeCell ref="AN1:AR1"/>
    <mergeCell ref="BC1:BG1"/>
    <mergeCell ref="BR1:BV1"/>
    <mergeCell ref="A2:A4"/>
    <mergeCell ref="N2:N4"/>
    <mergeCell ref="B2:B4"/>
    <mergeCell ref="I2:I4"/>
    <mergeCell ref="D2:D4"/>
    <mergeCell ref="M2:M4"/>
    <mergeCell ref="K2:K4"/>
    <mergeCell ref="H2:H4"/>
    <mergeCell ref="E2:E4"/>
    <mergeCell ref="J2:J4"/>
    <mergeCell ref="C2:C4"/>
    <mergeCell ref="G2:G4"/>
    <mergeCell ref="L2:L4"/>
    <mergeCell ref="F2:F4"/>
    <mergeCell ref="O40:S40"/>
    <mergeCell ref="T38:X38"/>
    <mergeCell ref="AI38:AM38"/>
    <mergeCell ref="AN40:AR40"/>
    <mergeCell ref="BC38:BG38"/>
    <mergeCell ref="CL42:CP42"/>
    <mergeCell ref="CG40:CK40"/>
    <mergeCell ref="BW38:CA38"/>
    <mergeCell ref="AD40:AH40"/>
    <mergeCell ref="O42:S42"/>
    <mergeCell ref="AD42:AH42"/>
    <mergeCell ref="AI42:AM42"/>
    <mergeCell ref="Y40:AC40"/>
    <mergeCell ref="BC40:BG40"/>
    <mergeCell ref="AX40:BB40"/>
    <mergeCell ref="AS40:AW40"/>
    <mergeCell ref="T40:X40"/>
    <mergeCell ref="BM40:BQ40"/>
    <mergeCell ref="AI40:AM40"/>
    <mergeCell ref="AN42:AR42"/>
    <mergeCell ref="AS42:AW42"/>
    <mergeCell ref="Y38:AC38"/>
    <mergeCell ref="AX42:BB42"/>
    <mergeCell ref="T42:X42"/>
    <mergeCell ref="FX42:GB42"/>
    <mergeCell ref="FY35:GB35"/>
    <mergeCell ref="FX37:GB37"/>
    <mergeCell ref="FX38:GB38"/>
    <mergeCell ref="FX2:GB2"/>
    <mergeCell ref="FX3:GB3"/>
    <mergeCell ref="FX1:GB1"/>
    <mergeCell ref="FX40:GB40"/>
    <mergeCell ref="CB38:CF38"/>
    <mergeCell ref="EJ3:EN3"/>
    <mergeCell ref="EE2:EI2"/>
    <mergeCell ref="EK35:EN35"/>
    <mergeCell ref="EE3:EI3"/>
    <mergeCell ref="DV35:DY35"/>
    <mergeCell ref="EA35:ED35"/>
    <mergeCell ref="EZ35:FC35"/>
    <mergeCell ref="EU35:EX35"/>
    <mergeCell ref="CV3:CZ3"/>
    <mergeCell ref="DF2:DJ2"/>
    <mergeCell ref="DU2:DY2"/>
    <mergeCell ref="DZ2:ED2"/>
    <mergeCell ref="DU3:DY3"/>
    <mergeCell ref="DA3:DE3"/>
    <mergeCell ref="DA2:DE2"/>
    <mergeCell ref="FS3:FW3"/>
    <mergeCell ref="FS1:FW1"/>
    <mergeCell ref="FS2:FW2"/>
    <mergeCell ref="FN1:FR1"/>
    <mergeCell ref="FN2:FR2"/>
    <mergeCell ref="FN3:FR3"/>
    <mergeCell ref="FS42:FW42"/>
    <mergeCell ref="FD38:FH38"/>
    <mergeCell ref="ET1:EX1"/>
    <mergeCell ref="FI1:FM1"/>
    <mergeCell ref="FI2:FM2"/>
    <mergeCell ref="FI3:FM3"/>
    <mergeCell ref="EY3:FC3"/>
    <mergeCell ref="EY37:FC37"/>
    <mergeCell ref="FN37:FR37"/>
    <mergeCell ref="FN38:FR38"/>
    <mergeCell ref="FN42:FR42"/>
    <mergeCell ref="FI38:FM38"/>
    <mergeCell ref="FI40:FM40"/>
    <mergeCell ref="FI42:FM42"/>
    <mergeCell ref="EY40:FC40"/>
    <mergeCell ref="EY38:FC38"/>
    <mergeCell ref="EJ44:EN44"/>
    <mergeCell ref="DU42:DY42"/>
    <mergeCell ref="EE1:EI1"/>
    <mergeCell ref="EO1:ES1"/>
    <mergeCell ref="DP1:DT1"/>
    <mergeCell ref="DP3:DT3"/>
    <mergeCell ref="DP2:DT2"/>
    <mergeCell ref="DZ1:ED1"/>
    <mergeCell ref="EP35:ES35"/>
    <mergeCell ref="EJ2:EN2"/>
    <mergeCell ref="DU38:DY38"/>
    <mergeCell ref="DZ38:ED38"/>
    <mergeCell ref="EO38:ES38"/>
    <mergeCell ref="EE38:EI38"/>
    <mergeCell ref="DZ3:ED3"/>
    <mergeCell ref="DK38:DO38"/>
    <mergeCell ref="DK42:DO42"/>
    <mergeCell ref="DK40:DO40"/>
    <mergeCell ref="CQ38:CU38"/>
    <mergeCell ref="DA38:DE38"/>
    <mergeCell ref="DA40:DE40"/>
    <mergeCell ref="DF40:DJ40"/>
    <mergeCell ref="DF42:DJ42"/>
    <mergeCell ref="DF38:DJ38"/>
    <mergeCell ref="CQ40:CU40"/>
    <mergeCell ref="CV42:CZ42"/>
    <mergeCell ref="DA42:DE42"/>
    <mergeCell ref="CV38:CZ38"/>
    <mergeCell ref="CV40:CZ40"/>
    <mergeCell ref="CQ42:CU42"/>
    <mergeCell ref="FI44:FM44"/>
    <mergeCell ref="DP40:DT40"/>
    <mergeCell ref="ET44:EX44"/>
    <mergeCell ref="EY44:FC44"/>
    <mergeCell ref="FD44:FH44"/>
    <mergeCell ref="DP38:DT38"/>
    <mergeCell ref="DZ42:ED42"/>
    <mergeCell ref="DP42:DT42"/>
    <mergeCell ref="EJ40:EN40"/>
    <mergeCell ref="EE40:EI40"/>
    <mergeCell ref="EE42:EI42"/>
    <mergeCell ref="EO42:ES42"/>
    <mergeCell ref="ET38:EX38"/>
    <mergeCell ref="DZ44:ED44"/>
    <mergeCell ref="ET40:EX40"/>
    <mergeCell ref="DZ40:ED40"/>
    <mergeCell ref="EJ38:EN38"/>
    <mergeCell ref="FD40:FH40"/>
    <mergeCell ref="FD42:FH42"/>
    <mergeCell ref="ET42:EX42"/>
    <mergeCell ref="EY42:FC42"/>
    <mergeCell ref="EJ42:EN42"/>
    <mergeCell ref="EO40:ES40"/>
    <mergeCell ref="EO44:ES44"/>
    <mergeCell ref="Y44:AC44"/>
    <mergeCell ref="AI44:AM44"/>
    <mergeCell ref="AN44:AR44"/>
    <mergeCell ref="FS44:FW44"/>
    <mergeCell ref="FS40:FW40"/>
    <mergeCell ref="FN40:FR40"/>
    <mergeCell ref="FS38:FW38"/>
    <mergeCell ref="FS37:FW37"/>
    <mergeCell ref="FT35:FW35"/>
    <mergeCell ref="FO35:FR35"/>
    <mergeCell ref="CV37:CZ37"/>
    <mergeCell ref="AS38:AW38"/>
    <mergeCell ref="FJ35:FM35"/>
    <mergeCell ref="FI37:FM37"/>
    <mergeCell ref="DZ37:ED37"/>
    <mergeCell ref="EO37:ES37"/>
    <mergeCell ref="EE37:EI37"/>
    <mergeCell ref="ET37:EX37"/>
    <mergeCell ref="EJ37:EN37"/>
    <mergeCell ref="FE35:FH35"/>
    <mergeCell ref="AS44:AW44"/>
    <mergeCell ref="FD37:FH37"/>
    <mergeCell ref="DU37:DY37"/>
    <mergeCell ref="DU40:DY40"/>
  </mergeCells>
  <phoneticPr fontId="0" type="noConversion"/>
  <conditionalFormatting sqref="A5 A22 C5 E5:N5 J17 F17 C17 A17 F20 C20 J20 M17:N17 C22 J13:J15 M13:N15 G19:I20 M19:N20 C34 F34:J34 F22:J22 A31:A32 F31:J32 F9:F10 C9:C10 J9:J10 G9:I11 L9:N10 A9:A10 C24 F24:J24 C32 A13:A15 F13:F15 C13:C15 G13:I17 A26:A27 F26:J26 C26 K9:K17 M26:N26 M24:N24 M31:N32 M22:N22 M34:N34 L11:L34">
    <cfRule type="cellIs" dxfId="307" priority="412" stopIfTrue="1" operator="equal">
      <formula>0</formula>
    </cfRule>
  </conditionalFormatting>
  <conditionalFormatting sqref="FS5:FW5 AC17 X17 S17 S20 FV17:FW17 X20 AC20 FS6:FU6 GB17 FV13:FW15 S13:S15 X13:X15 AC13:AC15 GB13:GB15 ED19:ED20 S22 ED31:ED32 S31:S33 X22 X31:X33 AC22 AC31:AC33 AS33:AU33 CP22 ED22 O5:FH5 AW33:BV33 O34:S34 Y6:AA6 FV9:FW10 S9:S10 FX9:GA11 ED9:ED11 X9:X10 AC9:AC10 GB9:GB10 CP24 AC24 X24 S24 ED24 CP31:CP33 T6:W6 O6:R6 AD6:FH6 EE8:FH11 P8:R11 O7:O11 V8:W11 T7:U11 AA8:AB11 Y7:Z11 AF8:AH11 AJ8:AM11 AI7:AI11 AO8:EC11 AN7:AN11 AD7:AE11 CP13:CP20 ED13:ED17 FX13:GA17 AD13:CO24 Y13:AB24 O13:R24 CQ13:EC24 EE13:FH24 T13:W24 T26:W27 EE26:FH27 CQ26:EC27 O26:R27 Y26:AB27 AD26:CO27 ED26 S26 X26 AC26 CP26 AD30:AR33 Y30:AB33 O30:R33 CQ30:EC33 EE30:FH33 T30:W34 AS30:BV32 BW30:CO33 FI22:GB22 FI31:GB32 FI19:GB20 X34:GB34 FI9:FU11 FI24:GB24 FI13:FU17 FI26:GB26">
    <cfRule type="cellIs" dxfId="306" priority="369" stopIfTrue="1" operator="equal">
      <formula>"E"</formula>
    </cfRule>
    <cfRule type="cellIs" dxfId="305" priority="370" operator="equal">
      <formula>"A"</formula>
    </cfRule>
  </conditionalFormatting>
  <conditionalFormatting sqref="A34">
    <cfRule type="cellIs" dxfId="304" priority="282" stopIfTrue="1" operator="equal">
      <formula>0</formula>
    </cfRule>
  </conditionalFormatting>
  <conditionalFormatting sqref="A20">
    <cfRule type="cellIs" dxfId="303" priority="279" stopIfTrue="1" operator="equal">
      <formula>0</formula>
    </cfRule>
  </conditionalFormatting>
  <conditionalFormatting sqref="A24">
    <cfRule type="cellIs" dxfId="302" priority="278" stopIfTrue="1" operator="equal">
      <formula>0</formula>
    </cfRule>
  </conditionalFormatting>
  <conditionalFormatting sqref="A19 C19 F19 J19">
    <cfRule type="cellIs" dxfId="301" priority="270" stopIfTrue="1" operator="equal">
      <formula>0</formula>
    </cfRule>
  </conditionalFormatting>
  <conditionalFormatting sqref="S19 X19 AC19">
    <cfRule type="cellIs" dxfId="300" priority="268" stopIfTrue="1" operator="equal">
      <formula>"E"</formula>
    </cfRule>
    <cfRule type="cellIs" dxfId="299" priority="269" operator="equal">
      <formula>"A"</formula>
    </cfRule>
  </conditionalFormatting>
  <conditionalFormatting sqref="FX5:GB5 FX6:GA6">
    <cfRule type="cellIs" dxfId="298" priority="252" stopIfTrue="1" operator="equal">
      <formula>"E"</formula>
    </cfRule>
    <cfRule type="cellIs" dxfId="297" priority="253" operator="equal">
      <formula>"A"</formula>
    </cfRule>
  </conditionalFormatting>
  <conditionalFormatting sqref="C6 G6:N6 E6:E34">
    <cfRule type="cellIs" dxfId="296" priority="237" stopIfTrue="1" operator="equal">
      <formula>0</formula>
    </cfRule>
  </conditionalFormatting>
  <conditionalFormatting sqref="FV6:FW6 AB6:AC6 S6 AV33 X6">
    <cfRule type="cellIs" dxfId="295" priority="235" stopIfTrue="1" operator="equal">
      <formula>"E"</formula>
    </cfRule>
    <cfRule type="cellIs" dxfId="294" priority="236" operator="equal">
      <formula>"A"</formula>
    </cfRule>
  </conditionalFormatting>
  <conditionalFormatting sqref="A6">
    <cfRule type="cellIs" dxfId="293" priority="234" stopIfTrue="1" operator="equal">
      <formula>0</formula>
    </cfRule>
  </conditionalFormatting>
  <conditionalFormatting sqref="GB6">
    <cfRule type="cellIs" dxfId="292" priority="230" stopIfTrue="1" operator="equal">
      <formula>"E"</formula>
    </cfRule>
    <cfRule type="cellIs" dxfId="291" priority="231" operator="equal">
      <formula>"A"</formula>
    </cfRule>
  </conditionalFormatting>
  <conditionalFormatting sqref="F11 C11 J11 M11:N11">
    <cfRule type="cellIs" dxfId="290" priority="227" stopIfTrue="1" operator="equal">
      <formula>0</formula>
    </cfRule>
  </conditionalFormatting>
  <conditionalFormatting sqref="FV11:FW11 S11 X11 AC11">
    <cfRule type="cellIs" dxfId="289" priority="225" stopIfTrue="1" operator="equal">
      <formula>"E"</formula>
    </cfRule>
    <cfRule type="cellIs" dxfId="288" priority="226" operator="equal">
      <formula>"A"</formula>
    </cfRule>
  </conditionalFormatting>
  <conditionalFormatting sqref="A11">
    <cfRule type="cellIs" dxfId="287" priority="224" stopIfTrue="1" operator="equal">
      <formula>0</formula>
    </cfRule>
  </conditionalFormatting>
  <conditionalFormatting sqref="GB11">
    <cfRule type="cellIs" dxfId="286" priority="220" stopIfTrue="1" operator="equal">
      <formula>"E"</formula>
    </cfRule>
    <cfRule type="cellIs" dxfId="285" priority="221" operator="equal">
      <formula>"A"</formula>
    </cfRule>
  </conditionalFormatting>
  <conditionalFormatting sqref="A16 C16 F16 J16 M16:N16">
    <cfRule type="cellIs" dxfId="284" priority="197" stopIfTrue="1" operator="equal">
      <formula>0</formula>
    </cfRule>
  </conditionalFormatting>
  <conditionalFormatting sqref="FV16:FW16 S16 X16 AC16">
    <cfRule type="cellIs" dxfId="283" priority="195" stopIfTrue="1" operator="equal">
      <formula>"E"</formula>
    </cfRule>
    <cfRule type="cellIs" dxfId="282" priority="196" operator="equal">
      <formula>"A"</formula>
    </cfRule>
  </conditionalFormatting>
  <conditionalFormatting sqref="GB16">
    <cfRule type="cellIs" dxfId="281" priority="191" stopIfTrue="1" operator="equal">
      <formula>"E"</formula>
    </cfRule>
    <cfRule type="cellIs" dxfId="280" priority="192" operator="equal">
      <formula>"A"</formula>
    </cfRule>
  </conditionalFormatting>
  <conditionalFormatting sqref="FN5:FR6">
    <cfRule type="cellIs" dxfId="279" priority="168" stopIfTrue="1" operator="equal">
      <formula>"E"</formula>
    </cfRule>
    <cfRule type="cellIs" dxfId="278" priority="169" operator="equal">
      <formula>"A"</formula>
    </cfRule>
  </conditionalFormatting>
  <conditionalFormatting sqref="FS8:FU8 ED8">
    <cfRule type="cellIs" dxfId="277" priority="166" stopIfTrue="1" operator="equal">
      <formula>"E"</formula>
    </cfRule>
    <cfRule type="cellIs" dxfId="276" priority="167" operator="equal">
      <formula>"A"</formula>
    </cfRule>
  </conditionalFormatting>
  <conditionalFormatting sqref="FX8:GA8">
    <cfRule type="cellIs" dxfId="275" priority="162" stopIfTrue="1" operator="equal">
      <formula>"E"</formula>
    </cfRule>
    <cfRule type="cellIs" dxfId="274" priority="163" operator="equal">
      <formula>"A"</formula>
    </cfRule>
  </conditionalFormatting>
  <conditionalFormatting sqref="C8 F8:N8">
    <cfRule type="cellIs" dxfId="273" priority="161" stopIfTrue="1" operator="equal">
      <formula>0</formula>
    </cfRule>
  </conditionalFormatting>
  <conditionalFormatting sqref="FV8:FW8 AC8 S8 X8">
    <cfRule type="cellIs" dxfId="272" priority="159" stopIfTrue="1" operator="equal">
      <formula>"E"</formula>
    </cfRule>
    <cfRule type="cellIs" dxfId="271" priority="160" operator="equal">
      <formula>"A"</formula>
    </cfRule>
  </conditionalFormatting>
  <conditionalFormatting sqref="A8">
    <cfRule type="cellIs" dxfId="270" priority="158" stopIfTrue="1" operator="equal">
      <formula>0</formula>
    </cfRule>
  </conditionalFormatting>
  <conditionalFormatting sqref="GB8">
    <cfRule type="cellIs" dxfId="269" priority="154" stopIfTrue="1" operator="equal">
      <formula>"E"</formula>
    </cfRule>
    <cfRule type="cellIs" dxfId="268" priority="155" operator="equal">
      <formula>"A"</formula>
    </cfRule>
  </conditionalFormatting>
  <conditionalFormatting sqref="FI8:FR8">
    <cfRule type="cellIs" dxfId="267" priority="152" stopIfTrue="1" operator="equal">
      <formula>"E"</formula>
    </cfRule>
    <cfRule type="cellIs" dxfId="266" priority="153" operator="equal">
      <formula>"A"</formula>
    </cfRule>
  </conditionalFormatting>
  <conditionalFormatting sqref="C18 A18 F18:K18 K19:K34 M18:N18">
    <cfRule type="cellIs" dxfId="265" priority="137" stopIfTrue="1" operator="equal">
      <formula>0</formula>
    </cfRule>
  </conditionalFormatting>
  <conditionalFormatting sqref="S18 ED18 X18 AC18 FI18:GB18">
    <cfRule type="cellIs" dxfId="264" priority="135" stopIfTrue="1" operator="equal">
      <formula>"E"</formula>
    </cfRule>
    <cfRule type="cellIs" dxfId="263" priority="136" operator="equal">
      <formula>"A"</formula>
    </cfRule>
  </conditionalFormatting>
  <conditionalFormatting sqref="C33 F33:J33 M33:N33">
    <cfRule type="cellIs" dxfId="262" priority="88" stopIfTrue="1" operator="equal">
      <formula>0</formula>
    </cfRule>
  </conditionalFormatting>
  <conditionalFormatting sqref="ED33 FI33:GB33">
    <cfRule type="cellIs" dxfId="261" priority="86" stopIfTrue="1" operator="equal">
      <formula>"E"</formula>
    </cfRule>
    <cfRule type="cellIs" dxfId="260" priority="87" operator="equal">
      <formula>"A"</formula>
    </cfRule>
  </conditionalFormatting>
  <conditionalFormatting sqref="A33">
    <cfRule type="cellIs" dxfId="259" priority="85" stopIfTrue="1" operator="equal">
      <formula>0</formula>
    </cfRule>
  </conditionalFormatting>
  <conditionalFormatting sqref="A23 C23 F23:J23 M23:N23">
    <cfRule type="cellIs" dxfId="258" priority="84" stopIfTrue="1" operator="equal">
      <formula>0</formula>
    </cfRule>
  </conditionalFormatting>
  <conditionalFormatting sqref="S23 X23 AC23 CP23 ED23 FI23:GB23">
    <cfRule type="cellIs" dxfId="257" priority="82" stopIfTrue="1" operator="equal">
      <formula>"E"</formula>
    </cfRule>
    <cfRule type="cellIs" dxfId="256" priority="83" operator="equal">
      <formula>"A"</formula>
    </cfRule>
  </conditionalFormatting>
  <conditionalFormatting sqref="G21:I21">
    <cfRule type="cellIs" dxfId="255" priority="79" stopIfTrue="1" operator="equal">
      <formula>0</formula>
    </cfRule>
  </conditionalFormatting>
  <conditionalFormatting sqref="X21 AC21 CP21 ED21 FI21:GB21">
    <cfRule type="cellIs" dxfId="254" priority="77" stopIfTrue="1" operator="equal">
      <formula>"E"</formula>
    </cfRule>
    <cfRule type="cellIs" dxfId="253" priority="78" operator="equal">
      <formula>"A"</formula>
    </cfRule>
  </conditionalFormatting>
  <conditionalFormatting sqref="C21 F21 J21 M21:N21">
    <cfRule type="cellIs" dxfId="252" priority="74" stopIfTrue="1" operator="equal">
      <formula>0</formula>
    </cfRule>
  </conditionalFormatting>
  <conditionalFormatting sqref="S21">
    <cfRule type="cellIs" dxfId="251" priority="72" stopIfTrue="1" operator="equal">
      <formula>"E"</formula>
    </cfRule>
    <cfRule type="cellIs" dxfId="250" priority="73" operator="equal">
      <formula>"A"</formula>
    </cfRule>
  </conditionalFormatting>
  <conditionalFormatting sqref="A21">
    <cfRule type="cellIs" dxfId="249" priority="71" stopIfTrue="1" operator="equal">
      <formula>0</formula>
    </cfRule>
  </conditionalFormatting>
  <conditionalFormatting sqref="C27 F27:J27 F30:J30 C30:C31 M30:N30 M27:N27">
    <cfRule type="cellIs" dxfId="248" priority="62" stopIfTrue="1" operator="equal">
      <formula>0</formula>
    </cfRule>
  </conditionalFormatting>
  <conditionalFormatting sqref="S27 X27 AC27 CP27 ED27 ED30 CP30 AC30 X30 S30 FI27:GB27 FI30:GB30">
    <cfRule type="cellIs" dxfId="247" priority="60" stopIfTrue="1" operator="equal">
      <formula>"E"</formula>
    </cfRule>
    <cfRule type="cellIs" dxfId="246" priority="61" operator="equal">
      <formula>"A"</formula>
    </cfRule>
  </conditionalFormatting>
  <conditionalFormatting sqref="A30">
    <cfRule type="cellIs" dxfId="245" priority="59" stopIfTrue="1" operator="equal">
      <formula>0</formula>
    </cfRule>
  </conditionalFormatting>
  <conditionalFormatting sqref="FS7:FU7 V7:W7 P7:R7 AF7:AH7 AA7 AJ7:AM7 AO7:FH7">
    <cfRule type="cellIs" dxfId="244" priority="39" stopIfTrue="1" operator="equal">
      <formula>"E"</formula>
    </cfRule>
    <cfRule type="cellIs" dxfId="243" priority="40" operator="equal">
      <formula>"A"</formula>
    </cfRule>
  </conditionalFormatting>
  <conditionalFormatting sqref="FX7:GA7">
    <cfRule type="cellIs" dxfId="242" priority="37" stopIfTrue="1" operator="equal">
      <formula>"E"</formula>
    </cfRule>
    <cfRule type="cellIs" dxfId="241" priority="38" operator="equal">
      <formula>"A"</formula>
    </cfRule>
  </conditionalFormatting>
  <conditionalFormatting sqref="C7 F7:N7 F6">
    <cfRule type="cellIs" dxfId="240" priority="36" stopIfTrue="1" operator="equal">
      <formula>0</formula>
    </cfRule>
  </conditionalFormatting>
  <conditionalFormatting sqref="FV7:FW7 AB7:AC7 S7 X7">
    <cfRule type="cellIs" dxfId="239" priority="34" stopIfTrue="1" operator="equal">
      <formula>"E"</formula>
    </cfRule>
    <cfRule type="cellIs" dxfId="238" priority="35" operator="equal">
      <formula>"A"</formula>
    </cfRule>
  </conditionalFormatting>
  <conditionalFormatting sqref="A7">
    <cfRule type="cellIs" dxfId="237" priority="33" stopIfTrue="1" operator="equal">
      <formula>0</formula>
    </cfRule>
  </conditionalFormatting>
  <conditionalFormatting sqref="GB7">
    <cfRule type="cellIs" dxfId="236" priority="31" stopIfTrue="1" operator="equal">
      <formula>"E"</formula>
    </cfRule>
    <cfRule type="cellIs" dxfId="235" priority="32" operator="equal">
      <formula>"A"</formula>
    </cfRule>
  </conditionalFormatting>
  <conditionalFormatting sqref="FI7:FR7">
    <cfRule type="cellIs" dxfId="234" priority="29" stopIfTrue="1" operator="equal">
      <formula>"E"</formula>
    </cfRule>
    <cfRule type="cellIs" dxfId="233" priority="30" operator="equal">
      <formula>"A"</formula>
    </cfRule>
  </conditionalFormatting>
  <conditionalFormatting sqref="GB12">
    <cfRule type="cellIs" dxfId="232" priority="20" stopIfTrue="1" operator="equal">
      <formula>"E"</formula>
    </cfRule>
    <cfRule type="cellIs" dxfId="231" priority="21" operator="equal">
      <formula>"A"</formula>
    </cfRule>
  </conditionalFormatting>
  <conditionalFormatting sqref="G12:I12">
    <cfRule type="cellIs" dxfId="230" priority="28" stopIfTrue="1" operator="equal">
      <formula>0</formula>
    </cfRule>
  </conditionalFormatting>
  <conditionalFormatting sqref="FX12:GA12 O12:R12 T12:W12 Y12:AB12 AD12:FU12">
    <cfRule type="cellIs" dxfId="229" priority="26" stopIfTrue="1" operator="equal">
      <formula>"E"</formula>
    </cfRule>
    <cfRule type="cellIs" dxfId="228" priority="27" operator="equal">
      <formula>"A"</formula>
    </cfRule>
  </conditionalFormatting>
  <conditionalFormatting sqref="F12 C12 J12 M12:N12">
    <cfRule type="cellIs" dxfId="227" priority="25" stopIfTrue="1" operator="equal">
      <formula>0</formula>
    </cfRule>
  </conditionalFormatting>
  <conditionalFormatting sqref="FV12:FW12 S12 X12 AC12">
    <cfRule type="cellIs" dxfId="226" priority="23" stopIfTrue="1" operator="equal">
      <formula>"E"</formula>
    </cfRule>
    <cfRule type="cellIs" dxfId="225" priority="24" operator="equal">
      <formula>"A"</formula>
    </cfRule>
  </conditionalFormatting>
  <conditionalFormatting sqref="A12">
    <cfRule type="cellIs" dxfId="224" priority="22" stopIfTrue="1" operator="equal">
      <formula>0</formula>
    </cfRule>
  </conditionalFormatting>
  <conditionalFormatting sqref="C25 F25:J25 M25:N25">
    <cfRule type="cellIs" dxfId="223" priority="19" stopIfTrue="1" operator="equal">
      <formula>0</formula>
    </cfRule>
  </conditionalFormatting>
  <conditionalFormatting sqref="O25:GB25">
    <cfRule type="cellIs" dxfId="222" priority="17" stopIfTrue="1" operator="equal">
      <formula>"E"</formula>
    </cfRule>
    <cfRule type="cellIs" dxfId="221" priority="18" operator="equal">
      <formula>"A"</formula>
    </cfRule>
  </conditionalFormatting>
  <conditionalFormatting sqref="A25">
    <cfRule type="cellIs" dxfId="220" priority="16" stopIfTrue="1" operator="equal">
      <formula>0</formula>
    </cfRule>
  </conditionalFormatting>
  <conditionalFormatting sqref="T28:W28 EE28:FH28 CQ28:EC28 O28:R28 Y28:AB28 AD28:CO28">
    <cfRule type="cellIs" dxfId="219" priority="14" stopIfTrue="1" operator="equal">
      <formula>"E"</formula>
    </cfRule>
    <cfRule type="cellIs" dxfId="218" priority="15" operator="equal">
      <formula>"A"</formula>
    </cfRule>
  </conditionalFormatting>
  <conditionalFormatting sqref="C28 F28:J28 M28:N28">
    <cfRule type="cellIs" dxfId="217" priority="13" stopIfTrue="1" operator="equal">
      <formula>0</formula>
    </cfRule>
  </conditionalFormatting>
  <conditionalFormatting sqref="S28 X28 AC28 CP28 ED28 FI28:GB28">
    <cfRule type="cellIs" dxfId="216" priority="11" stopIfTrue="1" operator="equal">
      <formula>"E"</formula>
    </cfRule>
    <cfRule type="cellIs" dxfId="215" priority="12" operator="equal">
      <formula>"A"</formula>
    </cfRule>
  </conditionalFormatting>
  <conditionalFormatting sqref="A28">
    <cfRule type="cellIs" dxfId="214" priority="10" stopIfTrue="1" operator="equal">
      <formula>0</formula>
    </cfRule>
  </conditionalFormatting>
  <conditionalFormatting sqref="Y29:AB29 O29:R29 CQ29:EC29 EE29:FH29 T29:W29 AD29:CO29">
    <cfRule type="cellIs" dxfId="213" priority="8" stopIfTrue="1" operator="equal">
      <formula>"E"</formula>
    </cfRule>
    <cfRule type="cellIs" dxfId="212" priority="9" operator="equal">
      <formula>"A"</formula>
    </cfRule>
  </conditionalFormatting>
  <conditionalFormatting sqref="F29:J29 C29 M29:N29">
    <cfRule type="cellIs" dxfId="211" priority="7" stopIfTrue="1" operator="equal">
      <formula>0</formula>
    </cfRule>
  </conditionalFormatting>
  <conditionalFormatting sqref="ED29 CP29 AC29 X29 S29 FI29:GB29">
    <cfRule type="cellIs" dxfId="210" priority="5" stopIfTrue="1" operator="equal">
      <formula>"E"</formula>
    </cfRule>
    <cfRule type="cellIs" dxfId="209" priority="6" operator="equal">
      <formula>"A"</formula>
    </cfRule>
  </conditionalFormatting>
  <conditionalFormatting sqref="A29">
    <cfRule type="cellIs" dxfId="208" priority="4" stopIfTrue="1" operator="equal">
      <formula>0</formula>
    </cfRule>
  </conditionalFormatting>
  <conditionalFormatting sqref="FI5:FM6">
    <cfRule type="cellIs" dxfId="207" priority="1" stopIfTrue="1" operator="equal">
      <formula>"E"</formula>
    </cfRule>
    <cfRule type="cellIs" dxfId="206" priority="2" operator="equal">
      <formula>"A"</formula>
    </cfRule>
  </conditionalFormatting>
  <printOptions horizontalCentered="1" verticalCentered="1"/>
  <pageMargins left="0.25" right="0.25" top="0.75" bottom="0.75" header="0.3" footer="0.3"/>
  <pageSetup paperSize="9" scale="85" orientation="portrait" horizontalDpi="4294967294" verticalDpi="4294967294" r:id="rId1"/>
  <headerFooter alignWithMargins="0"/>
  <colBreaks count="1" manualBreakCount="1">
    <brk id="29" min="1" max="40" man="1"/>
  </colBreaks>
  <webPublishItems count="1">
    <webPublishItem id="14673" divId="SUTURA COMPLETO PER WEB_14673" sourceType="sheet" destinationFile="E:\PS Sutura\sito nuovo\voti.htm"/>
  </webPublishItem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20">
    <tabColor theme="9" tint="-0.249977111117893"/>
  </sheetPr>
  <dimension ref="D1:Q74"/>
  <sheetViews>
    <sheetView view="pageBreakPreview" topLeftCell="A10" zoomScale="60" zoomScaleNormal="68" workbookViewId="0">
      <selection activeCell="J1" sqref="J1:Q1048576"/>
    </sheetView>
  </sheetViews>
  <sheetFormatPr defaultRowHeight="12.75" x14ac:dyDescent="0.2"/>
  <cols>
    <col min="1" max="1" width="8.28515625" customWidth="1"/>
    <col min="10" max="10" width="2.28515625" bestFit="1" customWidth="1"/>
    <col min="11" max="11" width="23" customWidth="1"/>
    <col min="12" max="12" width="38.28515625" customWidth="1"/>
    <col min="13" max="13" width="10.7109375" bestFit="1" customWidth="1"/>
    <col min="15" max="15" width="11.140625" bestFit="1" customWidth="1"/>
  </cols>
  <sheetData>
    <row r="1" spans="4:17" ht="13.5" thickBot="1" x14ac:dyDescent="0.25"/>
    <row r="2" spans="4:17" ht="13.5" thickBot="1" x14ac:dyDescent="0.25">
      <c r="D2" s="389" t="s">
        <v>442</v>
      </c>
      <c r="E2" s="390"/>
      <c r="F2" s="391"/>
    </row>
    <row r="4" spans="4:17" x14ac:dyDescent="0.2">
      <c r="J4" s="234"/>
      <c r="K4" s="33"/>
      <c r="L4" s="58"/>
    </row>
    <row r="5" spans="4:17" ht="16.5" x14ac:dyDescent="0.2">
      <c r="J5" s="234" t="s">
        <v>27</v>
      </c>
      <c r="K5" s="135" t="s">
        <v>20</v>
      </c>
      <c r="L5" s="58"/>
    </row>
    <row r="6" spans="4:17" ht="16.5" x14ac:dyDescent="0.2">
      <c r="J6" s="26" t="s">
        <v>26</v>
      </c>
      <c r="K6" s="135" t="s">
        <v>346</v>
      </c>
      <c r="L6" s="58"/>
      <c r="M6" s="59" t="s">
        <v>163</v>
      </c>
      <c r="N6" s="59" t="s">
        <v>425</v>
      </c>
      <c r="O6" s="59" t="s">
        <v>392</v>
      </c>
      <c r="P6" s="58" t="s">
        <v>103</v>
      </c>
      <c r="Q6" s="58" t="s">
        <v>383</v>
      </c>
    </row>
    <row r="7" spans="4:17" ht="16.5" x14ac:dyDescent="0.2">
      <c r="J7" s="26" t="s">
        <v>26</v>
      </c>
      <c r="K7" s="135" t="s">
        <v>172</v>
      </c>
      <c r="L7" s="58"/>
      <c r="M7" s="58"/>
      <c r="N7" s="58" t="s">
        <v>165</v>
      </c>
      <c r="O7" s="58" t="s">
        <v>342</v>
      </c>
      <c r="P7" s="58" t="s">
        <v>219</v>
      </c>
      <c r="Q7" s="58"/>
    </row>
    <row r="8" spans="4:17" ht="15" x14ac:dyDescent="0.2">
      <c r="J8" s="26" t="s">
        <v>26</v>
      </c>
      <c r="K8" s="136"/>
      <c r="L8" s="58"/>
      <c r="M8" s="58"/>
      <c r="N8" s="58"/>
      <c r="O8" s="58" t="s">
        <v>438</v>
      </c>
      <c r="P8" s="58"/>
      <c r="Q8" s="58"/>
    </row>
    <row r="9" spans="4:17" ht="16.5" x14ac:dyDescent="0.2">
      <c r="J9" s="26" t="s">
        <v>26</v>
      </c>
      <c r="K9" s="135" t="s">
        <v>19</v>
      </c>
      <c r="L9" s="58"/>
      <c r="M9" s="58"/>
      <c r="N9" s="58"/>
      <c r="O9" s="59"/>
      <c r="P9" s="58"/>
      <c r="Q9" s="58"/>
    </row>
    <row r="10" spans="4:17" ht="16.5" x14ac:dyDescent="0.2">
      <c r="J10" s="26" t="s">
        <v>26</v>
      </c>
      <c r="K10" s="135" t="s">
        <v>228</v>
      </c>
      <c r="L10" s="58"/>
      <c r="M10" s="58"/>
      <c r="N10" s="58"/>
      <c r="O10" s="58"/>
      <c r="P10" s="58"/>
      <c r="Q10" s="58"/>
    </row>
    <row r="11" spans="4:17" ht="16.5" x14ac:dyDescent="0.2">
      <c r="J11" s="235" t="s">
        <v>26</v>
      </c>
      <c r="K11" s="135" t="s">
        <v>367</v>
      </c>
      <c r="L11" s="58"/>
      <c r="M11" s="58"/>
      <c r="N11" s="58" t="s">
        <v>190</v>
      </c>
      <c r="O11" s="59"/>
      <c r="P11" s="59" t="s">
        <v>391</v>
      </c>
      <c r="Q11" s="59"/>
    </row>
    <row r="12" spans="4:17" ht="16.5" x14ac:dyDescent="0.2">
      <c r="J12" s="235" t="s">
        <v>22</v>
      </c>
      <c r="K12" s="135" t="s">
        <v>347</v>
      </c>
      <c r="L12" s="58"/>
      <c r="M12" s="236"/>
    </row>
    <row r="13" spans="4:17" ht="16.5" x14ac:dyDescent="0.2">
      <c r="J13" s="235" t="s">
        <v>22</v>
      </c>
      <c r="K13" s="135" t="s">
        <v>119</v>
      </c>
      <c r="L13" s="58"/>
      <c r="M13" s="236"/>
    </row>
    <row r="14" spans="4:17" ht="16.5" x14ac:dyDescent="0.2">
      <c r="J14" s="235" t="s">
        <v>22</v>
      </c>
      <c r="K14" s="135" t="s">
        <v>142</v>
      </c>
      <c r="L14" s="58"/>
      <c r="M14" s="59" t="s">
        <v>163</v>
      </c>
      <c r="N14" s="59"/>
      <c r="O14" s="59"/>
      <c r="P14" s="58" t="s">
        <v>103</v>
      </c>
      <c r="Q14" s="58" t="s">
        <v>383</v>
      </c>
    </row>
    <row r="15" spans="4:17" ht="16.5" x14ac:dyDescent="0.2">
      <c r="J15" s="26" t="s">
        <v>22</v>
      </c>
      <c r="K15" s="135" t="s">
        <v>104</v>
      </c>
      <c r="L15" s="58"/>
      <c r="M15" s="58"/>
      <c r="N15" s="58"/>
      <c r="O15" s="58" t="s">
        <v>342</v>
      </c>
      <c r="P15" s="58"/>
      <c r="Q15" s="58"/>
    </row>
    <row r="16" spans="4:17" ht="16.5" x14ac:dyDescent="0.2">
      <c r="J16" s="26" t="s">
        <v>22</v>
      </c>
      <c r="K16" s="135" t="s">
        <v>102</v>
      </c>
      <c r="L16" s="58"/>
      <c r="M16" s="58"/>
      <c r="N16" s="58"/>
      <c r="O16" s="58" t="s">
        <v>438</v>
      </c>
      <c r="P16" s="58"/>
      <c r="Q16" s="58"/>
    </row>
    <row r="17" spans="10:17" ht="16.5" x14ac:dyDescent="0.2">
      <c r="J17" s="26" t="s">
        <v>22</v>
      </c>
      <c r="K17" s="135" t="s">
        <v>348</v>
      </c>
      <c r="L17" s="58"/>
      <c r="M17" s="58"/>
      <c r="N17" s="58"/>
      <c r="O17" s="59"/>
      <c r="P17" s="58"/>
      <c r="Q17" s="58"/>
    </row>
    <row r="18" spans="10:17" ht="16.5" x14ac:dyDescent="0.2">
      <c r="J18" s="26" t="s">
        <v>22</v>
      </c>
      <c r="K18" s="135" t="s">
        <v>351</v>
      </c>
      <c r="L18" s="58"/>
      <c r="M18" s="58"/>
      <c r="N18" s="58"/>
      <c r="O18" s="58"/>
      <c r="P18" s="58"/>
      <c r="Q18" s="58"/>
    </row>
    <row r="19" spans="10:17" ht="15" x14ac:dyDescent="0.2">
      <c r="J19" s="235" t="s">
        <v>22</v>
      </c>
      <c r="K19" s="136"/>
      <c r="L19" s="58"/>
      <c r="M19" s="58"/>
      <c r="N19" s="58" t="s">
        <v>190</v>
      </c>
      <c r="O19" s="59"/>
      <c r="P19" s="59" t="s">
        <v>391</v>
      </c>
      <c r="Q19" s="59"/>
    </row>
    <row r="20" spans="10:17" ht="16.5" x14ac:dyDescent="0.2">
      <c r="J20" s="235" t="s">
        <v>22</v>
      </c>
      <c r="K20" s="135" t="s">
        <v>95</v>
      </c>
      <c r="L20" s="58"/>
      <c r="M20" s="149"/>
    </row>
    <row r="21" spans="10:17" ht="16.5" x14ac:dyDescent="0.2">
      <c r="J21" s="26" t="s">
        <v>22</v>
      </c>
      <c r="K21" s="135" t="s">
        <v>148</v>
      </c>
      <c r="L21" s="58"/>
      <c r="M21" s="149"/>
    </row>
    <row r="22" spans="10:17" ht="16.5" x14ac:dyDescent="0.2">
      <c r="J22" s="235" t="s">
        <v>22</v>
      </c>
      <c r="K22" s="135" t="s">
        <v>144</v>
      </c>
      <c r="L22" s="58"/>
      <c r="M22" s="59"/>
      <c r="N22" s="58"/>
      <c r="O22" s="58"/>
      <c r="P22" s="58"/>
    </row>
    <row r="23" spans="10:17" ht="16.5" x14ac:dyDescent="0.2">
      <c r="J23" s="235" t="s">
        <v>22</v>
      </c>
      <c r="K23" s="135" t="s">
        <v>180</v>
      </c>
      <c r="L23" s="58"/>
      <c r="M23" s="58"/>
      <c r="N23" s="58"/>
      <c r="O23" s="58"/>
      <c r="P23" s="58"/>
    </row>
    <row r="24" spans="10:17" ht="16.5" x14ac:dyDescent="0.2">
      <c r="J24" s="235" t="s">
        <v>22</v>
      </c>
      <c r="K24" s="135" t="s">
        <v>43</v>
      </c>
      <c r="L24" s="58"/>
      <c r="M24" s="58"/>
      <c r="N24" s="58"/>
      <c r="O24" s="58"/>
      <c r="P24" s="58"/>
    </row>
    <row r="25" spans="10:17" ht="16.5" x14ac:dyDescent="0.2">
      <c r="J25" s="235" t="s">
        <v>22</v>
      </c>
      <c r="K25" s="135" t="s">
        <v>181</v>
      </c>
      <c r="L25" s="58"/>
      <c r="M25" s="58"/>
      <c r="N25" s="58"/>
      <c r="O25" s="58"/>
      <c r="P25" s="58"/>
    </row>
    <row r="26" spans="10:17" ht="16.5" x14ac:dyDescent="0.2">
      <c r="J26" s="235" t="s">
        <v>22</v>
      </c>
      <c r="K26" s="135" t="s">
        <v>234</v>
      </c>
      <c r="L26" s="58"/>
      <c r="M26" s="58"/>
      <c r="N26" s="58"/>
      <c r="O26" s="58"/>
      <c r="P26" s="58"/>
    </row>
    <row r="27" spans="10:17" ht="16.5" x14ac:dyDescent="0.2">
      <c r="J27" s="26" t="s">
        <v>23</v>
      </c>
      <c r="K27" s="135" t="s">
        <v>120</v>
      </c>
      <c r="L27" s="58"/>
      <c r="M27" s="58"/>
      <c r="N27" s="58"/>
      <c r="O27" s="58"/>
      <c r="P27" s="58"/>
    </row>
    <row r="28" spans="10:17" ht="16.5" x14ac:dyDescent="0.2">
      <c r="J28" s="235" t="s">
        <v>23</v>
      </c>
      <c r="K28" s="135" t="s">
        <v>51</v>
      </c>
      <c r="L28" s="58"/>
      <c r="M28" s="149"/>
    </row>
    <row r="29" spans="10:17" ht="16.5" x14ac:dyDescent="0.2">
      <c r="J29" s="235" t="s">
        <v>23</v>
      </c>
      <c r="K29" s="135" t="s">
        <v>52</v>
      </c>
      <c r="L29" s="58"/>
      <c r="M29" s="149"/>
    </row>
    <row r="30" spans="10:17" ht="16.5" x14ac:dyDescent="0.2">
      <c r="J30" s="235" t="s">
        <v>23</v>
      </c>
      <c r="K30" s="137" t="s">
        <v>429</v>
      </c>
      <c r="L30" s="58"/>
      <c r="M30" s="149"/>
    </row>
    <row r="31" spans="10:17" ht="16.5" x14ac:dyDescent="0.2">
      <c r="J31" s="235" t="s">
        <v>23</v>
      </c>
      <c r="K31" s="135" t="s">
        <v>349</v>
      </c>
      <c r="L31" s="58"/>
      <c r="M31" s="149"/>
    </row>
    <row r="32" spans="10:17" ht="16.5" x14ac:dyDescent="0.2">
      <c r="J32" s="36"/>
      <c r="K32" s="135" t="s">
        <v>36</v>
      </c>
      <c r="L32" s="58"/>
      <c r="M32" s="149"/>
    </row>
    <row r="33" spans="10:13" ht="16.5" x14ac:dyDescent="0.2">
      <c r="J33" s="36"/>
      <c r="K33" s="135" t="s">
        <v>209</v>
      </c>
      <c r="L33" s="58"/>
      <c r="M33" s="149"/>
    </row>
    <row r="34" spans="10:13" ht="16.5" x14ac:dyDescent="0.2">
      <c r="J34" s="36"/>
      <c r="K34" s="135" t="s">
        <v>325</v>
      </c>
      <c r="L34" s="58"/>
      <c r="M34" s="149"/>
    </row>
    <row r="35" spans="10:13" ht="16.5" x14ac:dyDescent="0.2">
      <c r="J35" s="36"/>
      <c r="K35" s="135" t="s">
        <v>327</v>
      </c>
      <c r="L35" s="58"/>
    </row>
    <row r="36" spans="10:13" ht="16.5" x14ac:dyDescent="0.2">
      <c r="J36" s="36"/>
      <c r="K36" s="135" t="s">
        <v>434</v>
      </c>
      <c r="L36" s="58"/>
    </row>
    <row r="37" spans="10:13" ht="13.5" x14ac:dyDescent="0.2">
      <c r="J37" s="36"/>
      <c r="K37" s="34"/>
      <c r="L37" s="58"/>
    </row>
    <row r="38" spans="10:13" ht="12.75" customHeight="1"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ht="57" customHeight="1"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phoneticPr fontId="13" type="noConversion"/>
  <conditionalFormatting sqref="J25">
    <cfRule type="cellIs" dxfId="36" priority="1" stopIfTrue="1" operator="equal">
      <formula>0</formula>
    </cfRule>
  </conditionalFormatting>
  <conditionalFormatting sqref="J4">
    <cfRule type="cellIs" dxfId="35" priority="13" stopIfTrue="1" operator="equal">
      <formula>0</formula>
    </cfRule>
  </conditionalFormatting>
  <conditionalFormatting sqref="J9">
    <cfRule type="cellIs" dxfId="34" priority="12" stopIfTrue="1" operator="equal">
      <formula>0</formula>
    </cfRule>
  </conditionalFormatting>
  <conditionalFormatting sqref="J10">
    <cfRule type="cellIs" dxfId="33" priority="11" stopIfTrue="1" operator="equal">
      <formula>0</formula>
    </cfRule>
  </conditionalFormatting>
  <conditionalFormatting sqref="J12">
    <cfRule type="cellIs" dxfId="32" priority="10" stopIfTrue="1" operator="equal">
      <formula>0</formula>
    </cfRule>
  </conditionalFormatting>
  <conditionalFormatting sqref="J17">
    <cfRule type="cellIs" dxfId="31" priority="9" stopIfTrue="1" operator="equal">
      <formula>0</formula>
    </cfRule>
  </conditionalFormatting>
  <conditionalFormatting sqref="J5">
    <cfRule type="cellIs" dxfId="30" priority="8" stopIfTrue="1" operator="equal">
      <formula>0</formula>
    </cfRule>
  </conditionalFormatting>
  <conditionalFormatting sqref="J14">
    <cfRule type="cellIs" dxfId="29" priority="7" stopIfTrue="1" operator="equal">
      <formula>0</formula>
    </cfRule>
  </conditionalFormatting>
  <conditionalFormatting sqref="J24">
    <cfRule type="cellIs" dxfId="28" priority="6" stopIfTrue="1" operator="equal">
      <formula>0</formula>
    </cfRule>
  </conditionalFormatting>
  <conditionalFormatting sqref="J30">
    <cfRule type="cellIs" dxfId="27" priority="5" stopIfTrue="1" operator="equal">
      <formula>0</formula>
    </cfRule>
  </conditionalFormatting>
  <conditionalFormatting sqref="J20">
    <cfRule type="cellIs" dxfId="26" priority="4" stopIfTrue="1" operator="equal">
      <formula>0</formula>
    </cfRule>
  </conditionalFormatting>
  <conditionalFormatting sqref="J18">
    <cfRule type="cellIs" dxfId="25" priority="3" stopIfTrue="1" operator="equal">
      <formula>0</formula>
    </cfRule>
  </conditionalFormatting>
  <conditionalFormatting sqref="J27">
    <cfRule type="cellIs" dxfId="24" priority="2" stopIfTrue="1" operator="equal">
      <formula>0</formula>
    </cfRule>
  </conditionalFormatting>
  <conditionalFormatting sqref="J15">
    <cfRule type="cellIs" dxfId="23" priority="14" stopIfTrue="1" operator="equal">
      <formula>0</formula>
    </cfRule>
  </conditionalFormatting>
  <conditionalFormatting sqref="J19 J11 J13 J22:J23 J26 J28:J29">
    <cfRule type="cellIs" dxfId="22" priority="19" stopIfTrue="1" operator="equal">
      <formula>0</formula>
    </cfRule>
  </conditionalFormatting>
  <conditionalFormatting sqref="J6:J8">
    <cfRule type="cellIs" dxfId="21" priority="18" stopIfTrue="1" operator="equal">
      <formula>0</formula>
    </cfRule>
  </conditionalFormatting>
  <conditionalFormatting sqref="J31">
    <cfRule type="cellIs" dxfId="20" priority="17" stopIfTrue="1" operator="equal">
      <formula>0</formula>
    </cfRule>
  </conditionalFormatting>
  <conditionalFormatting sqref="J16">
    <cfRule type="cellIs" dxfId="19" priority="16" stopIfTrue="1" operator="equal">
      <formula>0</formula>
    </cfRule>
  </conditionalFormatting>
  <conditionalFormatting sqref="J21">
    <cfRule type="cellIs" dxfId="18" priority="15" stopIfTrue="1" operator="equal">
      <formula>0</formula>
    </cfRule>
  </conditionalFormatting>
  <pageMargins left="0.70866141732283472" right="0.70866141732283472" top="0.74803149606299213" bottom="0.74803149606299213" header="0.31496062992125984" footer="0.31496062992125984"/>
  <pageSetup paperSize="9" scale="79" orientation="portrait" r:id="rId1"/>
  <rowBreaks count="1" manualBreakCount="1">
    <brk id="62" max="16383" man="1"/>
  </rowBreaks>
  <colBreaks count="1" manualBreakCount="1">
    <brk id="9" max="123"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22">
    <tabColor theme="9" tint="-0.249977111117893"/>
  </sheetPr>
  <dimension ref="D1:Q74"/>
  <sheetViews>
    <sheetView zoomScale="80" zoomScaleNormal="80" workbookViewId="0">
      <selection activeCell="U28" sqref="U28"/>
    </sheetView>
  </sheetViews>
  <sheetFormatPr defaultRowHeight="12.75" x14ac:dyDescent="0.2"/>
  <cols>
    <col min="1" max="1" width="8.28515625" customWidth="1"/>
    <col min="10" max="10" width="2.28515625" bestFit="1" customWidth="1"/>
    <col min="11" max="11" width="23" customWidth="1"/>
    <col min="12" max="12" width="38.28515625" customWidth="1"/>
    <col min="13" max="13" width="10.7109375" bestFit="1" customWidth="1"/>
    <col min="15" max="15" width="11.140625" bestFit="1" customWidth="1"/>
  </cols>
  <sheetData>
    <row r="1" spans="4:17" ht="13.5" thickBot="1" x14ac:dyDescent="0.25"/>
    <row r="2" spans="4:17" ht="13.5" thickBot="1" x14ac:dyDescent="0.25">
      <c r="D2" s="389" t="s">
        <v>204</v>
      </c>
      <c r="E2" s="390"/>
      <c r="F2" s="391"/>
    </row>
    <row r="4" spans="4:17" x14ac:dyDescent="0.2">
      <c r="J4" s="238"/>
      <c r="K4" s="33"/>
      <c r="L4" s="58"/>
    </row>
    <row r="5" spans="4:17" ht="16.5" x14ac:dyDescent="0.2">
      <c r="J5" s="238"/>
      <c r="K5" s="135" t="s">
        <v>20</v>
      </c>
      <c r="L5" s="58"/>
    </row>
    <row r="6" spans="4:17" ht="16.5" x14ac:dyDescent="0.2">
      <c r="J6" s="238"/>
      <c r="K6" s="135" t="s">
        <v>346</v>
      </c>
      <c r="L6" s="58"/>
      <c r="M6" s="59" t="s">
        <v>163</v>
      </c>
      <c r="N6" s="59" t="s">
        <v>121</v>
      </c>
      <c r="O6" s="59" t="s">
        <v>425</v>
      </c>
      <c r="P6" s="58" t="s">
        <v>103</v>
      </c>
      <c r="Q6" s="58"/>
    </row>
    <row r="7" spans="4:17" ht="16.5" x14ac:dyDescent="0.2">
      <c r="J7" s="238"/>
      <c r="K7" s="135" t="s">
        <v>172</v>
      </c>
      <c r="L7" s="58"/>
      <c r="M7" s="58"/>
      <c r="N7" s="58" t="s">
        <v>165</v>
      </c>
      <c r="O7" s="58" t="s">
        <v>342</v>
      </c>
      <c r="P7" s="58" t="s">
        <v>219</v>
      </c>
      <c r="Q7" s="58"/>
    </row>
    <row r="8" spans="4:17" ht="15" x14ac:dyDescent="0.2">
      <c r="J8" s="238"/>
      <c r="K8" s="136"/>
      <c r="L8" s="58"/>
      <c r="M8" s="58"/>
      <c r="N8" s="58"/>
      <c r="O8" s="58"/>
      <c r="P8" s="58"/>
      <c r="Q8" s="58"/>
    </row>
    <row r="9" spans="4:17" ht="16.5" x14ac:dyDescent="0.2">
      <c r="J9" s="238"/>
      <c r="K9" s="135" t="s">
        <v>19</v>
      </c>
      <c r="L9" s="58"/>
      <c r="M9" s="58"/>
      <c r="N9" s="58"/>
      <c r="O9" s="59" t="s">
        <v>194</v>
      </c>
      <c r="P9" s="58"/>
      <c r="Q9" s="58"/>
    </row>
    <row r="10" spans="4:17" ht="16.5" x14ac:dyDescent="0.2">
      <c r="J10" s="238"/>
      <c r="K10" s="135" t="s">
        <v>228</v>
      </c>
      <c r="L10" s="58"/>
      <c r="M10" s="58"/>
      <c r="N10" s="58"/>
      <c r="O10" s="58"/>
      <c r="P10" s="58"/>
      <c r="Q10" s="58"/>
    </row>
    <row r="11" spans="4:17" ht="16.5" x14ac:dyDescent="0.2">
      <c r="J11" s="238"/>
      <c r="K11" s="135" t="s">
        <v>367</v>
      </c>
      <c r="L11" s="58"/>
      <c r="M11" s="58"/>
      <c r="N11" s="58" t="s">
        <v>190</v>
      </c>
      <c r="O11" s="59"/>
      <c r="P11" s="59" t="s">
        <v>162</v>
      </c>
      <c r="Q11" s="59"/>
    </row>
    <row r="12" spans="4:17" ht="16.5" x14ac:dyDescent="0.2">
      <c r="J12" s="238"/>
      <c r="K12" s="135" t="s">
        <v>347</v>
      </c>
      <c r="L12" s="58"/>
      <c r="M12" s="239"/>
    </row>
    <row r="13" spans="4:17" ht="16.5" x14ac:dyDescent="0.2">
      <c r="J13" s="238"/>
      <c r="K13" s="135" t="s">
        <v>119</v>
      </c>
      <c r="L13" s="58"/>
      <c r="M13" s="239"/>
    </row>
    <row r="14" spans="4:17" ht="16.5" x14ac:dyDescent="0.2">
      <c r="J14" s="238"/>
      <c r="K14" s="135" t="s">
        <v>142</v>
      </c>
      <c r="L14" s="58"/>
      <c r="M14" s="59" t="s">
        <v>163</v>
      </c>
      <c r="N14" s="59"/>
      <c r="O14" s="59"/>
      <c r="P14" s="58" t="s">
        <v>103</v>
      </c>
      <c r="Q14" s="58" t="s">
        <v>383</v>
      </c>
    </row>
    <row r="15" spans="4:17" ht="16.5" x14ac:dyDescent="0.2">
      <c r="J15" s="238"/>
      <c r="K15" s="135" t="s">
        <v>104</v>
      </c>
      <c r="L15" s="58"/>
      <c r="M15" s="58"/>
      <c r="N15" s="58"/>
      <c r="O15" s="58" t="s">
        <v>342</v>
      </c>
      <c r="P15" s="58"/>
      <c r="Q15" s="58"/>
    </row>
    <row r="16" spans="4:17" ht="16.5" x14ac:dyDescent="0.2">
      <c r="J16" s="238"/>
      <c r="K16" s="135" t="s">
        <v>102</v>
      </c>
      <c r="L16" s="58"/>
      <c r="M16" s="58"/>
      <c r="N16" s="58"/>
      <c r="O16" s="58" t="s">
        <v>447</v>
      </c>
      <c r="P16" s="58"/>
      <c r="Q16" s="58"/>
    </row>
    <row r="17" spans="10:17" ht="16.5" x14ac:dyDescent="0.2">
      <c r="J17" s="238"/>
      <c r="K17" s="135" t="s">
        <v>348</v>
      </c>
      <c r="L17" s="58"/>
      <c r="M17" s="58"/>
      <c r="N17" s="58"/>
      <c r="O17" s="59"/>
      <c r="P17" s="58"/>
      <c r="Q17" s="58"/>
    </row>
    <row r="18" spans="10:17" ht="16.5" x14ac:dyDescent="0.2">
      <c r="J18" s="238"/>
      <c r="K18" s="135" t="s">
        <v>351</v>
      </c>
      <c r="L18" s="58"/>
      <c r="M18" s="58"/>
      <c r="N18" s="58"/>
      <c r="O18" s="58"/>
      <c r="P18" s="58"/>
      <c r="Q18" s="58"/>
    </row>
    <row r="19" spans="10:17" ht="15" x14ac:dyDescent="0.2">
      <c r="J19" s="238"/>
      <c r="K19" s="136"/>
      <c r="L19" s="58"/>
      <c r="M19" s="58"/>
      <c r="N19" s="58" t="s">
        <v>190</v>
      </c>
      <c r="O19" s="59"/>
      <c r="P19" s="59"/>
      <c r="Q19" s="59"/>
    </row>
    <row r="20" spans="10:17" ht="16.5" x14ac:dyDescent="0.2">
      <c r="J20" s="238"/>
      <c r="K20" s="135" t="s">
        <v>95</v>
      </c>
      <c r="L20" s="58"/>
      <c r="M20" s="239"/>
    </row>
    <row r="21" spans="10:17" ht="16.5" x14ac:dyDescent="0.2">
      <c r="J21" s="238"/>
      <c r="K21" s="135" t="s">
        <v>148</v>
      </c>
      <c r="L21" s="58"/>
      <c r="M21" s="239"/>
    </row>
    <row r="22" spans="10:17" ht="16.5" x14ac:dyDescent="0.2">
      <c r="J22" s="238"/>
      <c r="K22" s="135" t="s">
        <v>144</v>
      </c>
      <c r="L22" s="58"/>
      <c r="M22" s="59"/>
      <c r="N22" s="58"/>
      <c r="O22" s="58"/>
      <c r="P22" s="58"/>
    </row>
    <row r="23" spans="10:17" ht="16.5" x14ac:dyDescent="0.2">
      <c r="J23" s="238"/>
      <c r="K23" s="135" t="s">
        <v>180</v>
      </c>
      <c r="L23" s="58"/>
      <c r="M23" s="58"/>
      <c r="N23" s="58"/>
      <c r="O23" s="58"/>
      <c r="P23" s="58"/>
    </row>
    <row r="24" spans="10:17" ht="16.5" x14ac:dyDescent="0.2">
      <c r="J24" s="238"/>
      <c r="K24" s="135" t="s">
        <v>43</v>
      </c>
      <c r="L24" s="58"/>
      <c r="M24" s="58"/>
      <c r="N24" s="58"/>
      <c r="O24" s="58"/>
      <c r="P24" s="58"/>
    </row>
    <row r="25" spans="10:17" ht="16.5" x14ac:dyDescent="0.2">
      <c r="J25" s="238"/>
      <c r="K25" s="135" t="s">
        <v>181</v>
      </c>
      <c r="L25" s="58"/>
      <c r="M25" s="58"/>
      <c r="N25" s="58"/>
      <c r="O25" s="58"/>
      <c r="P25" s="58"/>
    </row>
    <row r="26" spans="10:17" ht="16.5" x14ac:dyDescent="0.2">
      <c r="J26" s="238"/>
      <c r="K26" s="135" t="s">
        <v>234</v>
      </c>
      <c r="L26" s="58"/>
      <c r="M26" s="58"/>
      <c r="N26" s="58"/>
      <c r="O26" s="58"/>
      <c r="P26" s="58"/>
    </row>
    <row r="27" spans="10:17" ht="16.5" x14ac:dyDescent="0.2">
      <c r="J27" s="238"/>
      <c r="K27" s="135" t="s">
        <v>120</v>
      </c>
      <c r="L27" s="58"/>
      <c r="M27" s="58"/>
      <c r="N27" s="58"/>
      <c r="O27" s="58"/>
      <c r="P27" s="58"/>
    </row>
    <row r="28" spans="10:17" ht="16.5" x14ac:dyDescent="0.2">
      <c r="J28" s="238"/>
      <c r="K28" s="135" t="s">
        <v>51</v>
      </c>
      <c r="L28" s="58"/>
      <c r="M28" s="239"/>
    </row>
    <row r="29" spans="10:17" ht="16.5" x14ac:dyDescent="0.2">
      <c r="J29" s="238"/>
      <c r="K29" s="135" t="s">
        <v>52</v>
      </c>
      <c r="L29" s="58"/>
      <c r="M29" s="239"/>
    </row>
    <row r="30" spans="10:17" ht="16.5" x14ac:dyDescent="0.2">
      <c r="J30" s="238"/>
      <c r="K30" s="137" t="s">
        <v>429</v>
      </c>
      <c r="L30" s="58"/>
      <c r="M30" s="239"/>
    </row>
    <row r="31" spans="10:17" ht="16.5" x14ac:dyDescent="0.2">
      <c r="J31" s="238"/>
      <c r="K31" s="135" t="s">
        <v>349</v>
      </c>
      <c r="L31" s="58"/>
      <c r="M31" s="239"/>
    </row>
    <row r="32" spans="10:17" ht="16.5" x14ac:dyDescent="0.2">
      <c r="J32" s="238"/>
      <c r="K32" s="135" t="s">
        <v>36</v>
      </c>
      <c r="L32" s="58"/>
      <c r="M32" s="239"/>
    </row>
    <row r="33" spans="10:13" ht="16.5" x14ac:dyDescent="0.2">
      <c r="J33" s="238"/>
      <c r="K33" s="135" t="s">
        <v>209</v>
      </c>
      <c r="L33" s="58"/>
      <c r="M33" s="239"/>
    </row>
    <row r="34" spans="10:13" ht="16.5" x14ac:dyDescent="0.2">
      <c r="J34" s="36"/>
      <c r="K34" s="135" t="s">
        <v>325</v>
      </c>
      <c r="L34" s="58"/>
      <c r="M34" s="239"/>
    </row>
    <row r="35" spans="10:13" ht="16.5" x14ac:dyDescent="0.2">
      <c r="J35" s="36"/>
      <c r="K35" s="135" t="s">
        <v>327</v>
      </c>
      <c r="L35" s="58"/>
    </row>
    <row r="36" spans="10:13" ht="16.5" x14ac:dyDescent="0.2">
      <c r="J36" s="36"/>
      <c r="K36" s="135" t="s">
        <v>434</v>
      </c>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conditionalFormatting sqref="J4:J33">
    <cfRule type="cellIs" dxfId="17" priority="13" stopIfTrue="1" operator="equal">
      <formula>0</formula>
    </cfRule>
  </conditionalFormatting>
  <pageMargins left="0" right="0" top="0" bottom="0" header="0.31496062992125984" footer="0.31496062992125984"/>
  <pageSetup paperSize="9" scale="85" orientation="portrait" r:id="rId1"/>
  <colBreaks count="1" manualBreakCount="1">
    <brk id="9" max="124"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glio23">
    <tabColor rgb="FF92D050"/>
  </sheetPr>
  <dimension ref="D1:Q74"/>
  <sheetViews>
    <sheetView view="pageBreakPreview" topLeftCell="A26" zoomScale="60" zoomScaleNormal="80" workbookViewId="0">
      <selection activeCell="J1" sqref="J1:Q1048576"/>
    </sheetView>
  </sheetViews>
  <sheetFormatPr defaultRowHeight="12.75" x14ac:dyDescent="0.2"/>
  <cols>
    <col min="1" max="1" width="8.28515625" customWidth="1"/>
    <col min="10" max="10" width="2.28515625" bestFit="1" customWidth="1"/>
    <col min="11" max="11" width="23" customWidth="1"/>
    <col min="12" max="12" width="38.28515625" customWidth="1"/>
    <col min="13" max="13" width="10.7109375" bestFit="1" customWidth="1"/>
    <col min="15" max="15" width="11.140625" bestFit="1" customWidth="1"/>
  </cols>
  <sheetData>
    <row r="1" spans="4:17" ht="13.5" thickBot="1" x14ac:dyDescent="0.25"/>
    <row r="2" spans="4:17" ht="13.5" thickBot="1" x14ac:dyDescent="0.25">
      <c r="D2" s="399" t="s">
        <v>452</v>
      </c>
      <c r="E2" s="400"/>
      <c r="F2" s="401"/>
    </row>
    <row r="4" spans="4:17" x14ac:dyDescent="0.2">
      <c r="J4" s="243"/>
      <c r="K4" s="33"/>
      <c r="L4" s="58"/>
    </row>
    <row r="5" spans="4:17" ht="16.5" x14ac:dyDescent="0.2">
      <c r="J5" s="243"/>
      <c r="K5" s="135" t="s">
        <v>20</v>
      </c>
      <c r="L5" s="58"/>
    </row>
    <row r="6" spans="4:17" ht="16.5" x14ac:dyDescent="0.2">
      <c r="J6" s="243"/>
      <c r="K6" s="135" t="s">
        <v>346</v>
      </c>
      <c r="L6" s="58"/>
      <c r="M6" s="59" t="s">
        <v>194</v>
      </c>
      <c r="N6" s="59" t="s">
        <v>121</v>
      </c>
      <c r="O6" s="59" t="s">
        <v>191</v>
      </c>
      <c r="P6" s="58" t="s">
        <v>103</v>
      </c>
      <c r="Q6" s="58"/>
    </row>
    <row r="7" spans="4:17" ht="16.5" x14ac:dyDescent="0.2">
      <c r="J7" s="243"/>
      <c r="K7" s="135" t="s">
        <v>172</v>
      </c>
      <c r="L7" s="58"/>
      <c r="M7" s="58"/>
      <c r="N7" s="58" t="s">
        <v>165</v>
      </c>
      <c r="O7" s="58" t="s">
        <v>342</v>
      </c>
      <c r="P7" s="58" t="s">
        <v>219</v>
      </c>
      <c r="Q7" s="58"/>
    </row>
    <row r="8" spans="4:17" ht="15" x14ac:dyDescent="0.2">
      <c r="J8" s="243"/>
      <c r="K8" s="136"/>
      <c r="L8" s="58"/>
      <c r="M8" s="58"/>
      <c r="N8" s="58"/>
      <c r="O8" s="58" t="s">
        <v>453</v>
      </c>
      <c r="P8" s="58"/>
      <c r="Q8" s="58"/>
    </row>
    <row r="9" spans="4:17" ht="16.5" x14ac:dyDescent="0.2">
      <c r="J9" s="243"/>
      <c r="K9" s="135" t="s">
        <v>19</v>
      </c>
      <c r="L9" s="58"/>
      <c r="M9" s="58"/>
      <c r="N9" s="58"/>
      <c r="O9" s="59"/>
      <c r="P9" s="58"/>
      <c r="Q9" s="58"/>
    </row>
    <row r="10" spans="4:17" ht="16.5" x14ac:dyDescent="0.2">
      <c r="J10" s="243"/>
      <c r="K10" s="135" t="s">
        <v>228</v>
      </c>
      <c r="L10" s="58"/>
      <c r="M10" s="58"/>
      <c r="N10" s="58"/>
      <c r="O10" s="58"/>
      <c r="P10" s="58"/>
      <c r="Q10" s="58"/>
    </row>
    <row r="11" spans="4:17" ht="16.5" x14ac:dyDescent="0.2">
      <c r="J11" s="243"/>
      <c r="K11" s="135" t="s">
        <v>367</v>
      </c>
      <c r="L11" s="58"/>
      <c r="M11" s="58"/>
      <c r="N11" s="58" t="s">
        <v>190</v>
      </c>
      <c r="O11" s="59"/>
      <c r="P11" s="59" t="s">
        <v>162</v>
      </c>
      <c r="Q11" s="59"/>
    </row>
    <row r="12" spans="4:17" ht="16.5" x14ac:dyDescent="0.2">
      <c r="J12" s="243"/>
      <c r="K12" s="135" t="s">
        <v>347</v>
      </c>
      <c r="L12" s="58"/>
      <c r="M12" s="244"/>
    </row>
    <row r="13" spans="4:17" ht="16.5" x14ac:dyDescent="0.2">
      <c r="J13" s="243"/>
      <c r="K13" s="135" t="s">
        <v>119</v>
      </c>
      <c r="L13" s="58"/>
      <c r="M13" s="244"/>
    </row>
    <row r="14" spans="4:17" ht="16.5" x14ac:dyDescent="0.2">
      <c r="J14" s="243"/>
      <c r="K14" s="135" t="s">
        <v>142</v>
      </c>
      <c r="L14" s="58"/>
      <c r="M14" s="59" t="s">
        <v>194</v>
      </c>
      <c r="N14" s="59"/>
      <c r="O14" s="59"/>
      <c r="P14" s="58"/>
      <c r="Q14" s="58"/>
    </row>
    <row r="15" spans="4:17" ht="16.5" x14ac:dyDescent="0.2">
      <c r="J15" s="243"/>
      <c r="K15" s="135" t="s">
        <v>104</v>
      </c>
      <c r="L15" s="58"/>
      <c r="M15" s="58"/>
      <c r="N15" s="58"/>
      <c r="O15" s="58"/>
      <c r="P15" s="58"/>
      <c r="Q15" s="58"/>
    </row>
    <row r="16" spans="4:17" ht="16.5" x14ac:dyDescent="0.2">
      <c r="J16" s="243"/>
      <c r="K16" s="135" t="s">
        <v>102</v>
      </c>
      <c r="L16" s="58" t="s">
        <v>221</v>
      </c>
      <c r="M16" s="58"/>
      <c r="N16" s="58"/>
      <c r="O16" s="58"/>
      <c r="P16" s="58"/>
      <c r="Q16" s="58"/>
    </row>
    <row r="17" spans="10:17" ht="16.5" x14ac:dyDescent="0.2">
      <c r="J17" s="243"/>
      <c r="K17" s="135" t="s">
        <v>348</v>
      </c>
      <c r="L17" s="58"/>
      <c r="M17" s="58"/>
      <c r="N17" s="58"/>
      <c r="O17" s="59"/>
      <c r="P17" s="58"/>
      <c r="Q17" s="58"/>
    </row>
    <row r="18" spans="10:17" ht="16.5" x14ac:dyDescent="0.2">
      <c r="J18" s="243"/>
      <c r="K18" s="135" t="s">
        <v>351</v>
      </c>
      <c r="L18" s="58"/>
      <c r="M18" s="58"/>
      <c r="N18" s="58"/>
      <c r="O18" s="58"/>
      <c r="P18" s="58"/>
      <c r="Q18" s="58"/>
    </row>
    <row r="19" spans="10:17" ht="15" x14ac:dyDescent="0.2">
      <c r="J19" s="243"/>
      <c r="K19" s="136"/>
      <c r="L19" s="58"/>
      <c r="M19" s="58"/>
      <c r="N19" s="58"/>
      <c r="O19" s="59"/>
      <c r="P19" s="59"/>
      <c r="Q19" s="59"/>
    </row>
    <row r="20" spans="10:17" ht="16.5" x14ac:dyDescent="0.2">
      <c r="J20" s="243"/>
      <c r="K20" s="135" t="s">
        <v>95</v>
      </c>
      <c r="L20" s="58"/>
      <c r="M20" s="244"/>
    </row>
    <row r="21" spans="10:17" ht="16.5" x14ac:dyDescent="0.2">
      <c r="J21" s="243"/>
      <c r="K21" s="135" t="s">
        <v>148</v>
      </c>
      <c r="L21" s="58"/>
      <c r="M21" s="244"/>
    </row>
    <row r="22" spans="10:17" ht="16.5" x14ac:dyDescent="0.2">
      <c r="J22" s="243"/>
      <c r="K22" s="135" t="s">
        <v>144</v>
      </c>
      <c r="L22" s="58"/>
      <c r="M22" s="59"/>
      <c r="N22" s="58"/>
      <c r="O22" s="58"/>
      <c r="P22" s="58"/>
      <c r="Q22" s="58"/>
    </row>
    <row r="23" spans="10:17" ht="16.5" x14ac:dyDescent="0.2">
      <c r="J23" s="243"/>
      <c r="K23" s="135" t="s">
        <v>180</v>
      </c>
      <c r="L23" s="58"/>
      <c r="M23" s="58"/>
      <c r="N23" s="58"/>
      <c r="O23" s="58"/>
      <c r="P23" s="58"/>
      <c r="Q23" s="58"/>
    </row>
    <row r="24" spans="10:17" ht="16.5" x14ac:dyDescent="0.2">
      <c r="J24" s="243"/>
      <c r="K24" s="135" t="s">
        <v>43</v>
      </c>
      <c r="L24" s="58"/>
      <c r="M24" s="58"/>
      <c r="N24" s="58"/>
      <c r="O24" s="58"/>
      <c r="P24" s="58"/>
      <c r="Q24" s="58"/>
    </row>
    <row r="25" spans="10:17" ht="16.5" x14ac:dyDescent="0.2">
      <c r="J25" s="243"/>
      <c r="K25" s="135" t="s">
        <v>181</v>
      </c>
      <c r="L25" s="58"/>
      <c r="M25" s="58"/>
      <c r="N25" s="58"/>
      <c r="O25" s="58"/>
      <c r="P25" s="58"/>
      <c r="Q25" s="58"/>
    </row>
    <row r="26" spans="10:17" ht="16.5" x14ac:dyDescent="0.2">
      <c r="J26" s="243"/>
      <c r="K26" s="135" t="s">
        <v>234</v>
      </c>
      <c r="L26" s="58" t="s">
        <v>221</v>
      </c>
      <c r="M26" s="58"/>
      <c r="N26" s="58"/>
      <c r="O26" s="58"/>
      <c r="P26" s="58"/>
      <c r="Q26" s="58"/>
    </row>
    <row r="27" spans="10:17" ht="16.5" x14ac:dyDescent="0.2">
      <c r="J27" s="243"/>
      <c r="K27" s="135" t="s">
        <v>120</v>
      </c>
      <c r="L27" s="58"/>
      <c r="M27" s="58"/>
      <c r="N27" s="58"/>
      <c r="O27" s="58"/>
      <c r="P27" s="58"/>
      <c r="Q27" s="58"/>
    </row>
    <row r="28" spans="10:17" ht="16.5" x14ac:dyDescent="0.2">
      <c r="J28" s="243"/>
      <c r="K28" s="135" t="s">
        <v>51</v>
      </c>
      <c r="L28" s="58"/>
      <c r="M28" s="244"/>
    </row>
    <row r="29" spans="10:17" ht="16.5" x14ac:dyDescent="0.2">
      <c r="J29" s="243"/>
      <c r="K29" s="135" t="s">
        <v>52</v>
      </c>
      <c r="L29" s="58"/>
      <c r="M29" s="244"/>
    </row>
    <row r="30" spans="10:17" ht="16.5" x14ac:dyDescent="0.2">
      <c r="J30" s="243"/>
      <c r="K30" s="137" t="s">
        <v>429</v>
      </c>
      <c r="L30" s="58"/>
      <c r="M30" s="244"/>
    </row>
    <row r="31" spans="10:17" ht="16.5" x14ac:dyDescent="0.2">
      <c r="J31" s="243"/>
      <c r="K31" s="135" t="s">
        <v>349</v>
      </c>
      <c r="L31" s="58"/>
      <c r="M31" s="244"/>
    </row>
    <row r="32" spans="10:17" ht="16.5" x14ac:dyDescent="0.2">
      <c r="J32" s="243"/>
      <c r="K32" s="135" t="s">
        <v>36</v>
      </c>
      <c r="L32" s="58"/>
      <c r="M32" s="244"/>
    </row>
    <row r="33" spans="10:13" ht="16.5" x14ac:dyDescent="0.2">
      <c r="J33" s="243"/>
      <c r="K33" s="135" t="s">
        <v>209</v>
      </c>
      <c r="L33" s="58"/>
      <c r="M33" s="244"/>
    </row>
    <row r="34" spans="10:13" ht="16.5" x14ac:dyDescent="0.2">
      <c r="J34" s="36"/>
      <c r="K34" s="135" t="s">
        <v>325</v>
      </c>
      <c r="L34" s="58"/>
      <c r="M34" s="244"/>
    </row>
    <row r="35" spans="10:13" ht="16.5" x14ac:dyDescent="0.2">
      <c r="J35" s="36"/>
      <c r="K35" s="135" t="s">
        <v>327</v>
      </c>
      <c r="L35" s="58"/>
    </row>
    <row r="36" spans="10:13" ht="16.5" x14ac:dyDescent="0.2">
      <c r="J36" s="36"/>
      <c r="K36" s="135" t="s">
        <v>434</v>
      </c>
      <c r="L36" s="58" t="s">
        <v>221</v>
      </c>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ht="42.75" customHeight="1"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phoneticPr fontId="13" type="noConversion"/>
  <conditionalFormatting sqref="J4:J33">
    <cfRule type="cellIs" dxfId="16" priority="1" stopIfTrue="1" operator="equal">
      <formula>0</formula>
    </cfRule>
  </conditionalFormatting>
  <pageMargins left="0.70866141732283472" right="0.70866141732283472" top="0.74803149606299213" bottom="0.74803149606299213" header="0.31496062992125984" footer="0.31496062992125984"/>
  <pageSetup paperSize="9" scale="74" orientation="portrait" r:id="rId1"/>
  <rowBreaks count="1" manualBreakCount="1">
    <brk id="68" max="16" man="1"/>
  </rowBreaks>
  <colBreaks count="1" manualBreakCount="1">
    <brk id="9" max="138"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Foglio24">
    <tabColor theme="9" tint="-0.249977111117893"/>
  </sheetPr>
  <dimension ref="D1:Q74"/>
  <sheetViews>
    <sheetView view="pageBreakPreview" topLeftCell="A117" zoomScale="60" zoomScaleNormal="68" workbookViewId="0">
      <selection activeCell="K126" sqref="K126"/>
    </sheetView>
  </sheetViews>
  <sheetFormatPr defaultRowHeight="12.75" x14ac:dyDescent="0.2"/>
  <cols>
    <col min="1" max="1" width="8.28515625" customWidth="1"/>
    <col min="10" max="10" width="2.28515625" bestFit="1" customWidth="1"/>
    <col min="11" max="11" width="23" customWidth="1"/>
    <col min="12" max="12" width="38.28515625" customWidth="1"/>
    <col min="13" max="13" width="10.7109375" bestFit="1" customWidth="1"/>
    <col min="15" max="15" width="11.140625" bestFit="1" customWidth="1"/>
  </cols>
  <sheetData>
    <row r="1" spans="4:17" ht="13.5" thickBot="1" x14ac:dyDescent="0.25"/>
    <row r="2" spans="4:17" ht="13.5" thickBot="1" x14ac:dyDescent="0.25">
      <c r="D2" s="389" t="s">
        <v>400</v>
      </c>
      <c r="E2" s="390"/>
      <c r="F2" s="391"/>
    </row>
    <row r="4" spans="4:17" x14ac:dyDescent="0.2">
      <c r="J4" s="245"/>
      <c r="K4" s="33"/>
      <c r="L4" s="58"/>
    </row>
    <row r="5" spans="4:17" ht="16.5" x14ac:dyDescent="0.2">
      <c r="J5" s="245"/>
      <c r="K5" s="135" t="s">
        <v>20</v>
      </c>
      <c r="L5" s="58"/>
    </row>
    <row r="6" spans="4:17" ht="16.5" x14ac:dyDescent="0.2">
      <c r="J6" s="245"/>
      <c r="K6" s="135" t="s">
        <v>346</v>
      </c>
      <c r="L6" s="58"/>
      <c r="M6" s="59" t="s">
        <v>383</v>
      </c>
      <c r="N6" s="59" t="s">
        <v>191</v>
      </c>
      <c r="O6" s="59" t="s">
        <v>392</v>
      </c>
      <c r="P6" s="58" t="s">
        <v>103</v>
      </c>
      <c r="Q6" s="58" t="s">
        <v>383</v>
      </c>
    </row>
    <row r="7" spans="4:17" ht="16.5" x14ac:dyDescent="0.2">
      <c r="J7" s="245"/>
      <c r="K7" s="135" t="s">
        <v>172</v>
      </c>
      <c r="L7" s="58"/>
      <c r="M7" s="58"/>
      <c r="N7" s="58" t="s">
        <v>165</v>
      </c>
      <c r="O7" s="58" t="s">
        <v>342</v>
      </c>
      <c r="P7" s="58" t="s">
        <v>219</v>
      </c>
      <c r="Q7" s="58"/>
    </row>
    <row r="8" spans="4:17" ht="15" x14ac:dyDescent="0.2">
      <c r="J8" s="245"/>
      <c r="K8" s="136"/>
      <c r="L8" s="58"/>
      <c r="M8" s="58"/>
      <c r="N8" s="58"/>
      <c r="O8" s="58" t="s">
        <v>162</v>
      </c>
      <c r="P8" s="58"/>
      <c r="Q8" s="58"/>
    </row>
    <row r="9" spans="4:17" ht="16.5" x14ac:dyDescent="0.2">
      <c r="J9" s="245"/>
      <c r="K9" s="135" t="s">
        <v>19</v>
      </c>
      <c r="L9" s="58"/>
      <c r="M9" s="58"/>
      <c r="N9" s="58"/>
      <c r="O9" s="59"/>
      <c r="P9" s="58"/>
      <c r="Q9" s="58"/>
    </row>
    <row r="10" spans="4:17" ht="16.5" x14ac:dyDescent="0.2">
      <c r="J10" s="245"/>
      <c r="K10" s="135" t="s">
        <v>228</v>
      </c>
      <c r="L10" s="58"/>
      <c r="M10" s="58"/>
      <c r="N10" s="58"/>
      <c r="O10" s="58"/>
      <c r="P10" s="58"/>
      <c r="Q10" s="58"/>
    </row>
    <row r="11" spans="4:17" ht="16.5" x14ac:dyDescent="0.2">
      <c r="J11" s="245"/>
      <c r="K11" s="135" t="s">
        <v>367</v>
      </c>
      <c r="L11" s="58"/>
      <c r="M11" s="58"/>
      <c r="N11" s="58" t="s">
        <v>190</v>
      </c>
      <c r="O11" s="59"/>
      <c r="P11" s="59" t="s">
        <v>390</v>
      </c>
      <c r="Q11" s="59"/>
    </row>
    <row r="12" spans="4:17" ht="16.5" x14ac:dyDescent="0.2">
      <c r="J12" s="245"/>
      <c r="K12" s="135" t="s">
        <v>347</v>
      </c>
      <c r="L12" s="58"/>
      <c r="M12" s="246"/>
    </row>
    <row r="13" spans="4:17" ht="16.5" x14ac:dyDescent="0.2">
      <c r="J13" s="245"/>
      <c r="K13" s="135" t="s">
        <v>119</v>
      </c>
      <c r="L13" s="58"/>
      <c r="M13" s="246"/>
    </row>
    <row r="14" spans="4:17" ht="16.5" x14ac:dyDescent="0.2">
      <c r="J14" s="245"/>
      <c r="K14" s="135" t="s">
        <v>142</v>
      </c>
      <c r="L14" s="58"/>
      <c r="M14" s="59"/>
      <c r="N14" s="59"/>
      <c r="O14" s="59"/>
      <c r="P14" s="58"/>
      <c r="Q14" s="58"/>
    </row>
    <row r="15" spans="4:17" ht="16.5" x14ac:dyDescent="0.2">
      <c r="J15" s="245"/>
      <c r="K15" s="135" t="s">
        <v>104</v>
      </c>
      <c r="L15" s="58"/>
      <c r="M15" s="58"/>
      <c r="N15" s="58"/>
      <c r="O15" s="58"/>
      <c r="P15" s="58"/>
      <c r="Q15" s="58"/>
    </row>
    <row r="16" spans="4:17" ht="16.5" x14ac:dyDescent="0.2">
      <c r="J16" s="245"/>
      <c r="K16" s="135" t="s">
        <v>102</v>
      </c>
      <c r="L16" s="58"/>
      <c r="M16" s="58"/>
      <c r="N16" s="58"/>
      <c r="O16" s="58"/>
      <c r="P16" s="58"/>
      <c r="Q16" s="58"/>
    </row>
    <row r="17" spans="10:17" ht="16.5" x14ac:dyDescent="0.2">
      <c r="J17" s="245"/>
      <c r="K17" s="135" t="s">
        <v>348</v>
      </c>
      <c r="L17" s="58"/>
      <c r="M17" s="58"/>
      <c r="N17" s="58"/>
      <c r="O17" s="59"/>
      <c r="P17" s="58"/>
      <c r="Q17" s="58"/>
    </row>
    <row r="18" spans="10:17" ht="16.5" x14ac:dyDescent="0.2">
      <c r="J18" s="245"/>
      <c r="K18" s="135" t="s">
        <v>351</v>
      </c>
      <c r="L18" s="58"/>
      <c r="M18" s="58"/>
      <c r="N18" s="58"/>
      <c r="O18" s="58"/>
      <c r="P18" s="58"/>
      <c r="Q18" s="58"/>
    </row>
    <row r="19" spans="10:17" ht="15" x14ac:dyDescent="0.2">
      <c r="J19" s="245"/>
      <c r="K19" s="136"/>
      <c r="L19" s="58"/>
      <c r="M19" s="58"/>
      <c r="N19" s="58"/>
      <c r="O19" s="59"/>
      <c r="P19" s="59"/>
      <c r="Q19" s="59"/>
    </row>
    <row r="20" spans="10:17" ht="16.5" x14ac:dyDescent="0.2">
      <c r="J20" s="245"/>
      <c r="K20" s="135" t="s">
        <v>95</v>
      </c>
      <c r="L20" s="58"/>
      <c r="M20" s="246"/>
    </row>
    <row r="21" spans="10:17" ht="16.5" x14ac:dyDescent="0.2">
      <c r="J21" s="245"/>
      <c r="K21" s="135" t="s">
        <v>148</v>
      </c>
      <c r="L21" s="58"/>
      <c r="M21" s="246"/>
    </row>
    <row r="22" spans="10:17" ht="16.5" x14ac:dyDescent="0.2">
      <c r="J22" s="245"/>
      <c r="K22" s="135" t="s">
        <v>144</v>
      </c>
      <c r="L22" s="58"/>
      <c r="M22" s="59"/>
      <c r="N22" s="58"/>
      <c r="O22" s="58"/>
      <c r="P22" s="58"/>
      <c r="Q22" s="58"/>
    </row>
    <row r="23" spans="10:17" ht="16.5" x14ac:dyDescent="0.2">
      <c r="J23" s="245"/>
      <c r="K23" s="135" t="s">
        <v>180</v>
      </c>
      <c r="L23" s="58"/>
      <c r="M23" s="58"/>
      <c r="N23" s="58"/>
      <c r="O23" s="58"/>
      <c r="P23" s="58"/>
      <c r="Q23" s="58"/>
    </row>
    <row r="24" spans="10:17" ht="16.5" x14ac:dyDescent="0.2">
      <c r="J24" s="245"/>
      <c r="K24" s="135" t="s">
        <v>43</v>
      </c>
      <c r="L24" s="58"/>
      <c r="M24" s="58"/>
      <c r="N24" s="58"/>
      <c r="O24" s="58"/>
      <c r="P24" s="58"/>
      <c r="Q24" s="58"/>
    </row>
    <row r="25" spans="10:17" ht="16.5" x14ac:dyDescent="0.2">
      <c r="J25" s="245"/>
      <c r="K25" s="135" t="s">
        <v>181</v>
      </c>
      <c r="L25" s="58"/>
      <c r="M25" s="58"/>
      <c r="N25" s="58"/>
      <c r="O25" s="58"/>
      <c r="P25" s="58"/>
      <c r="Q25" s="58"/>
    </row>
    <row r="26" spans="10:17" ht="16.5" x14ac:dyDescent="0.2">
      <c r="J26" s="245"/>
      <c r="K26" s="135" t="s">
        <v>234</v>
      </c>
      <c r="L26" s="58"/>
      <c r="M26" s="58"/>
      <c r="N26" s="58"/>
      <c r="O26" s="58"/>
      <c r="P26" s="58"/>
      <c r="Q26" s="58"/>
    </row>
    <row r="27" spans="10:17" ht="16.5" x14ac:dyDescent="0.2">
      <c r="J27" s="245"/>
      <c r="K27" s="135" t="s">
        <v>120</v>
      </c>
      <c r="L27" s="58"/>
      <c r="M27" s="58"/>
      <c r="N27" s="58"/>
      <c r="O27" s="58"/>
      <c r="P27" s="58"/>
      <c r="Q27" s="58"/>
    </row>
    <row r="28" spans="10:17" ht="16.5" x14ac:dyDescent="0.2">
      <c r="J28" s="245"/>
      <c r="K28" s="135" t="s">
        <v>51</v>
      </c>
      <c r="L28" s="58"/>
      <c r="M28" s="246"/>
    </row>
    <row r="29" spans="10:17" ht="16.5" x14ac:dyDescent="0.2">
      <c r="J29" s="245"/>
      <c r="K29" s="135" t="s">
        <v>52</v>
      </c>
      <c r="L29" s="58"/>
      <c r="M29" s="246"/>
    </row>
    <row r="30" spans="10:17" ht="16.5" x14ac:dyDescent="0.2">
      <c r="J30" s="245"/>
      <c r="K30" s="137" t="s">
        <v>429</v>
      </c>
      <c r="L30" s="58"/>
      <c r="M30" s="246"/>
    </row>
    <row r="31" spans="10:17" ht="16.5" x14ac:dyDescent="0.2">
      <c r="J31" s="245"/>
      <c r="K31" s="135" t="s">
        <v>349</v>
      </c>
      <c r="L31" s="58"/>
      <c r="M31" s="246"/>
    </row>
    <row r="32" spans="10:17" ht="16.5" x14ac:dyDescent="0.2">
      <c r="J32" s="245"/>
      <c r="K32" s="135" t="s">
        <v>36</v>
      </c>
      <c r="L32" s="58"/>
      <c r="M32" s="246"/>
    </row>
    <row r="33" spans="10:13" ht="16.5" x14ac:dyDescent="0.2">
      <c r="J33" s="245"/>
      <c r="K33" s="135" t="s">
        <v>209</v>
      </c>
      <c r="L33" s="58"/>
      <c r="M33" s="246"/>
    </row>
    <row r="34" spans="10:13" ht="16.5" x14ac:dyDescent="0.2">
      <c r="J34" s="36"/>
      <c r="K34" s="135" t="s">
        <v>325</v>
      </c>
      <c r="L34" s="58"/>
      <c r="M34" s="246"/>
    </row>
    <row r="35" spans="10:13" ht="16.5" x14ac:dyDescent="0.2">
      <c r="J35" s="36"/>
      <c r="K35" s="135" t="s">
        <v>327</v>
      </c>
      <c r="L35" s="58"/>
    </row>
    <row r="36" spans="10:13" ht="16.5" x14ac:dyDescent="0.2">
      <c r="J36" s="36"/>
      <c r="K36" s="135" t="s">
        <v>434</v>
      </c>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conditionalFormatting sqref="J4:J33">
    <cfRule type="cellIs" dxfId="15" priority="1" stopIfTrue="1" operator="equal">
      <formula>0</formula>
    </cfRule>
  </conditionalFormatting>
  <pageMargins left="0.7" right="0.7" top="0.75" bottom="0.75" header="0.3" footer="0.3"/>
  <pageSetup paperSize="9" scale="67" orientation="portrait" r:id="rId1"/>
  <rowBreaks count="1" manualBreakCount="1">
    <brk id="79" max="16383" man="1"/>
  </rowBreaks>
  <colBreaks count="1" manualBreakCount="1">
    <brk id="9" max="1048575" man="1"/>
  </col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21">
    <tabColor theme="9" tint="-0.249977111117893"/>
  </sheetPr>
  <dimension ref="D1:Q74"/>
  <sheetViews>
    <sheetView zoomScale="70" zoomScaleNormal="70" workbookViewId="0">
      <selection activeCell="J1" sqref="J1:Q1048576"/>
    </sheetView>
  </sheetViews>
  <sheetFormatPr defaultRowHeight="12.75" x14ac:dyDescent="0.2"/>
  <cols>
    <col min="1" max="1" width="8.28515625" customWidth="1"/>
    <col min="10" max="10" width="2.28515625" bestFit="1" customWidth="1"/>
    <col min="11" max="11" width="23" customWidth="1"/>
    <col min="12" max="12" width="38.28515625" customWidth="1"/>
    <col min="13" max="13" width="10.7109375" bestFit="1" customWidth="1"/>
    <col min="15" max="15" width="11.140625" bestFit="1" customWidth="1"/>
  </cols>
  <sheetData>
    <row r="1" spans="4:17" ht="13.5" thickBot="1" x14ac:dyDescent="0.25"/>
    <row r="2" spans="4:17" ht="13.5" thickBot="1" x14ac:dyDescent="0.25">
      <c r="D2" s="389" t="s">
        <v>171</v>
      </c>
      <c r="E2" s="390"/>
      <c r="F2" s="391"/>
    </row>
    <row r="4" spans="4:17" x14ac:dyDescent="0.2">
      <c r="J4" s="249"/>
      <c r="K4" s="33"/>
      <c r="L4" s="58"/>
    </row>
    <row r="5" spans="4:17" ht="16.5" x14ac:dyDescent="0.2">
      <c r="J5" s="249"/>
      <c r="K5" s="135" t="s">
        <v>20</v>
      </c>
      <c r="L5" s="58"/>
    </row>
    <row r="6" spans="4:17" ht="16.5" x14ac:dyDescent="0.2">
      <c r="J6" s="249"/>
      <c r="K6" s="135" t="s">
        <v>346</v>
      </c>
      <c r="L6" s="58"/>
      <c r="M6" s="59" t="s">
        <v>194</v>
      </c>
      <c r="N6" s="59" t="s">
        <v>191</v>
      </c>
      <c r="O6" s="59" t="s">
        <v>392</v>
      </c>
      <c r="P6" s="58" t="s">
        <v>103</v>
      </c>
      <c r="Q6" s="58" t="s">
        <v>383</v>
      </c>
    </row>
    <row r="7" spans="4:17" ht="16.5" x14ac:dyDescent="0.2">
      <c r="J7" s="249"/>
      <c r="K7" s="135" t="s">
        <v>172</v>
      </c>
      <c r="L7" s="58"/>
      <c r="M7" s="58"/>
      <c r="N7" s="58" t="s">
        <v>425</v>
      </c>
      <c r="O7" s="58" t="s">
        <v>121</v>
      </c>
      <c r="P7" s="58" t="s">
        <v>219</v>
      </c>
      <c r="Q7" s="58"/>
    </row>
    <row r="8" spans="4:17" ht="15" x14ac:dyDescent="0.2">
      <c r="J8" s="249"/>
      <c r="K8" s="136"/>
      <c r="L8" s="58"/>
      <c r="M8" s="58"/>
      <c r="N8" s="58"/>
      <c r="O8" s="58" t="s">
        <v>401</v>
      </c>
      <c r="P8" s="58"/>
      <c r="Q8" s="58"/>
    </row>
    <row r="9" spans="4:17" ht="16.5" x14ac:dyDescent="0.2">
      <c r="J9" s="249"/>
      <c r="K9" s="135" t="s">
        <v>19</v>
      </c>
      <c r="L9" s="58"/>
      <c r="M9" s="58"/>
      <c r="N9" s="58"/>
      <c r="O9" s="59"/>
      <c r="P9" s="58"/>
      <c r="Q9" s="58"/>
    </row>
    <row r="10" spans="4:17" ht="16.5" x14ac:dyDescent="0.2">
      <c r="J10" s="249"/>
      <c r="K10" s="135" t="s">
        <v>228</v>
      </c>
      <c r="L10" s="58"/>
      <c r="M10" s="58"/>
      <c r="N10" s="58"/>
      <c r="O10" s="58"/>
      <c r="P10" s="58"/>
      <c r="Q10" s="58"/>
    </row>
    <row r="11" spans="4:17" ht="16.5" x14ac:dyDescent="0.2">
      <c r="J11" s="249"/>
      <c r="K11" s="135" t="s">
        <v>367</v>
      </c>
      <c r="L11" s="58"/>
      <c r="M11" s="58"/>
      <c r="N11" s="58" t="s">
        <v>190</v>
      </c>
      <c r="O11" s="59"/>
      <c r="P11" s="59" t="s">
        <v>162</v>
      </c>
      <c r="Q11" s="59"/>
    </row>
    <row r="12" spans="4:17" ht="16.5" x14ac:dyDescent="0.2">
      <c r="J12" s="249"/>
      <c r="K12" s="135" t="s">
        <v>347</v>
      </c>
      <c r="L12" s="58"/>
      <c r="M12" s="250"/>
    </row>
    <row r="13" spans="4:17" ht="16.5" x14ac:dyDescent="0.2">
      <c r="J13" s="249"/>
      <c r="K13" s="135" t="s">
        <v>119</v>
      </c>
      <c r="L13" s="58"/>
      <c r="M13" s="250"/>
    </row>
    <row r="14" spans="4:17" ht="16.5" x14ac:dyDescent="0.2">
      <c r="J14" s="249"/>
      <c r="K14" s="135" t="s">
        <v>142</v>
      </c>
      <c r="L14" s="58"/>
      <c r="M14" s="59"/>
      <c r="N14" s="59"/>
      <c r="O14" s="59"/>
      <c r="P14" s="58"/>
      <c r="Q14" s="58"/>
    </row>
    <row r="15" spans="4:17" ht="16.5" x14ac:dyDescent="0.2">
      <c r="J15" s="249"/>
      <c r="K15" s="135" t="s">
        <v>104</v>
      </c>
      <c r="L15" s="58"/>
      <c r="M15" s="58"/>
      <c r="N15" s="58"/>
      <c r="O15" s="58"/>
      <c r="P15" s="58"/>
      <c r="Q15" s="58"/>
    </row>
    <row r="16" spans="4:17" ht="16.5" x14ac:dyDescent="0.2">
      <c r="J16" s="249"/>
      <c r="K16" s="135" t="s">
        <v>102</v>
      </c>
      <c r="L16" s="58"/>
      <c r="M16" s="58"/>
      <c r="N16" s="58"/>
      <c r="O16" s="58"/>
      <c r="P16" s="58"/>
      <c r="Q16" s="58"/>
    </row>
    <row r="17" spans="10:17" ht="16.5" x14ac:dyDescent="0.2">
      <c r="J17" s="249"/>
      <c r="K17" s="135" t="s">
        <v>348</v>
      </c>
      <c r="L17" s="58"/>
      <c r="M17" s="58"/>
      <c r="N17" s="58"/>
      <c r="O17" s="59"/>
      <c r="P17" s="58"/>
      <c r="Q17" s="58"/>
    </row>
    <row r="18" spans="10:17" ht="16.5" x14ac:dyDescent="0.2">
      <c r="J18" s="249"/>
      <c r="K18" s="135" t="s">
        <v>351</v>
      </c>
      <c r="L18" s="58"/>
      <c r="M18" s="58"/>
      <c r="N18" s="58"/>
      <c r="O18" s="58"/>
      <c r="P18" s="58"/>
      <c r="Q18" s="58"/>
    </row>
    <row r="19" spans="10:17" ht="15" x14ac:dyDescent="0.2">
      <c r="J19" s="249"/>
      <c r="K19" s="136"/>
      <c r="L19" s="58"/>
      <c r="M19" s="58"/>
      <c r="N19" s="58"/>
      <c r="O19" s="59"/>
      <c r="P19" s="59"/>
      <c r="Q19" s="59"/>
    </row>
    <row r="20" spans="10:17" ht="16.5" x14ac:dyDescent="0.2">
      <c r="J20" s="249"/>
      <c r="K20" s="135" t="s">
        <v>95</v>
      </c>
      <c r="L20" s="58"/>
      <c r="M20" s="250"/>
    </row>
    <row r="21" spans="10:17" ht="16.5" x14ac:dyDescent="0.2">
      <c r="J21" s="249"/>
      <c r="K21" s="135" t="s">
        <v>148</v>
      </c>
      <c r="L21" s="58"/>
      <c r="M21" s="250"/>
    </row>
    <row r="22" spans="10:17" ht="16.5" x14ac:dyDescent="0.2">
      <c r="J22" s="249"/>
      <c r="K22" s="135" t="s">
        <v>144</v>
      </c>
      <c r="L22" s="58"/>
      <c r="M22" s="59"/>
      <c r="N22" s="58"/>
      <c r="O22" s="58"/>
      <c r="P22" s="58"/>
      <c r="Q22" s="58"/>
    </row>
    <row r="23" spans="10:17" ht="16.5" x14ac:dyDescent="0.2">
      <c r="J23" s="249"/>
      <c r="K23" s="135" t="s">
        <v>180</v>
      </c>
      <c r="L23" s="58"/>
      <c r="M23" s="58"/>
      <c r="N23" s="58"/>
      <c r="O23" s="58"/>
      <c r="P23" s="58"/>
      <c r="Q23" s="58"/>
    </row>
    <row r="24" spans="10:17" ht="16.5" x14ac:dyDescent="0.2">
      <c r="J24" s="249"/>
      <c r="K24" s="135" t="s">
        <v>43</v>
      </c>
      <c r="L24" s="58"/>
      <c r="M24" s="58"/>
      <c r="N24" s="58"/>
      <c r="O24" s="58"/>
      <c r="P24" s="58"/>
      <c r="Q24" s="58"/>
    </row>
    <row r="25" spans="10:17" ht="16.5" x14ac:dyDescent="0.2">
      <c r="J25" s="249"/>
      <c r="K25" s="135" t="s">
        <v>181</v>
      </c>
      <c r="L25" s="58"/>
      <c r="M25" s="58"/>
      <c r="N25" s="58"/>
      <c r="O25" s="58"/>
      <c r="P25" s="58"/>
      <c r="Q25" s="58"/>
    </row>
    <row r="26" spans="10:17" ht="16.5" x14ac:dyDescent="0.2">
      <c r="J26" s="249"/>
      <c r="K26" s="135" t="s">
        <v>234</v>
      </c>
      <c r="L26" s="58"/>
      <c r="M26" s="58"/>
      <c r="N26" s="58"/>
      <c r="O26" s="58"/>
      <c r="P26" s="58"/>
      <c r="Q26" s="58"/>
    </row>
    <row r="27" spans="10:17" ht="16.5" x14ac:dyDescent="0.2">
      <c r="J27" s="249"/>
      <c r="K27" s="135" t="s">
        <v>120</v>
      </c>
      <c r="L27" s="58"/>
      <c r="M27" s="58"/>
      <c r="N27" s="58"/>
      <c r="O27" s="58"/>
      <c r="P27" s="58"/>
      <c r="Q27" s="58"/>
    </row>
    <row r="28" spans="10:17" ht="16.5" x14ac:dyDescent="0.2">
      <c r="J28" s="249"/>
      <c r="K28" s="135" t="s">
        <v>51</v>
      </c>
      <c r="L28" s="58"/>
      <c r="M28" s="250"/>
    </row>
    <row r="29" spans="10:17" ht="16.5" x14ac:dyDescent="0.2">
      <c r="J29" s="249"/>
      <c r="K29" s="135" t="s">
        <v>52</v>
      </c>
      <c r="L29" s="58"/>
      <c r="M29" s="250"/>
    </row>
    <row r="30" spans="10:17" ht="16.5" x14ac:dyDescent="0.2">
      <c r="J30" s="249"/>
      <c r="K30" s="137" t="s">
        <v>429</v>
      </c>
      <c r="L30" s="58"/>
      <c r="M30" s="250"/>
    </row>
    <row r="31" spans="10:17" ht="16.5" x14ac:dyDescent="0.2">
      <c r="J31" s="249"/>
      <c r="K31" s="135" t="s">
        <v>349</v>
      </c>
      <c r="L31" s="58"/>
      <c r="M31" s="250"/>
    </row>
    <row r="32" spans="10:17" ht="16.5" x14ac:dyDescent="0.2">
      <c r="J32" s="249"/>
      <c r="K32" s="135" t="s">
        <v>36</v>
      </c>
      <c r="L32" s="58"/>
      <c r="M32" s="250"/>
    </row>
    <row r="33" spans="10:13" ht="16.5" x14ac:dyDescent="0.2">
      <c r="J33" s="249"/>
      <c r="K33" s="135" t="s">
        <v>209</v>
      </c>
      <c r="L33" s="58"/>
      <c r="M33" s="250"/>
    </row>
    <row r="34" spans="10:13" ht="16.5" x14ac:dyDescent="0.2">
      <c r="J34" s="36"/>
      <c r="K34" s="135" t="s">
        <v>325</v>
      </c>
      <c r="L34" s="58"/>
      <c r="M34" s="250"/>
    </row>
    <row r="35" spans="10:13" ht="16.5" x14ac:dyDescent="0.2">
      <c r="J35" s="36"/>
      <c r="K35" s="135" t="s">
        <v>327</v>
      </c>
      <c r="L35" s="58"/>
    </row>
    <row r="36" spans="10:13" ht="16.5" x14ac:dyDescent="0.2">
      <c r="J36" s="36"/>
      <c r="K36" s="135" t="s">
        <v>434</v>
      </c>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phoneticPr fontId="14" type="noConversion"/>
  <conditionalFormatting sqref="J4:J33">
    <cfRule type="cellIs" dxfId="14" priority="1" stopIfTrue="1" operator="equal">
      <formula>0</formula>
    </cfRule>
  </conditionalFormatting>
  <pageMargins left="0.7" right="0.7" top="0.75" bottom="0.75" header="0.3" footer="0.3"/>
  <pageSetup paperSize="9" scale="78" orientation="portrait" verticalDpi="4294967294" r:id="rId1"/>
  <colBreaks count="1" manualBreakCount="1">
    <brk id="9"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theme="9" tint="-0.249977111117893"/>
  </sheetPr>
  <dimension ref="D1:Q74"/>
  <sheetViews>
    <sheetView view="pageBreakPreview" topLeftCell="A37" zoomScale="60" zoomScaleNormal="80" workbookViewId="0">
      <selection activeCell="N57" sqref="N57"/>
    </sheetView>
  </sheetViews>
  <sheetFormatPr defaultRowHeight="12.75" x14ac:dyDescent="0.2"/>
  <cols>
    <col min="1" max="1" width="8.28515625" customWidth="1"/>
    <col min="10" max="10" width="2.28515625" bestFit="1" customWidth="1"/>
    <col min="11" max="11" width="23" customWidth="1"/>
    <col min="12" max="12" width="38.28515625" customWidth="1"/>
    <col min="13" max="13" width="10.7109375" bestFit="1" customWidth="1"/>
    <col min="15" max="15" width="11.140625" bestFit="1" customWidth="1"/>
    <col min="18" max="18" width="3.140625" customWidth="1"/>
  </cols>
  <sheetData>
    <row r="1" spans="4:17" ht="13.5" thickBot="1" x14ac:dyDescent="0.25"/>
    <row r="2" spans="4:17" ht="13.5" thickBot="1" x14ac:dyDescent="0.25">
      <c r="D2" s="389" t="s">
        <v>388</v>
      </c>
      <c r="E2" s="390"/>
      <c r="F2" s="391"/>
    </row>
    <row r="4" spans="4:17" x14ac:dyDescent="0.2">
      <c r="J4" s="251"/>
      <c r="K4" s="33"/>
      <c r="L4" s="58"/>
    </row>
    <row r="5" spans="4:17" ht="16.5" x14ac:dyDescent="0.2">
      <c r="J5" s="251"/>
      <c r="K5" s="135" t="s">
        <v>20</v>
      </c>
      <c r="L5" s="58"/>
    </row>
    <row r="6" spans="4:17" ht="16.5" x14ac:dyDescent="0.2">
      <c r="J6" s="251"/>
      <c r="K6" s="135" t="s">
        <v>346</v>
      </c>
      <c r="L6" s="58"/>
      <c r="M6" s="59" t="s">
        <v>383</v>
      </c>
      <c r="N6" s="59" t="s">
        <v>165</v>
      </c>
      <c r="O6" s="59" t="s">
        <v>392</v>
      </c>
      <c r="P6" s="58" t="s">
        <v>342</v>
      </c>
      <c r="Q6" s="58" t="s">
        <v>383</v>
      </c>
    </row>
    <row r="7" spans="4:17" ht="16.5" x14ac:dyDescent="0.2">
      <c r="J7" s="251"/>
      <c r="K7" s="135" t="s">
        <v>172</v>
      </c>
      <c r="L7" s="58"/>
      <c r="M7" s="58"/>
      <c r="N7" s="58" t="s">
        <v>425</v>
      </c>
      <c r="O7" s="58" t="s">
        <v>121</v>
      </c>
      <c r="P7" s="58" t="s">
        <v>219</v>
      </c>
      <c r="Q7" s="58"/>
    </row>
    <row r="8" spans="4:17" ht="15" x14ac:dyDescent="0.2">
      <c r="J8" s="251"/>
      <c r="K8" s="136"/>
      <c r="L8" s="58"/>
      <c r="M8" s="58"/>
      <c r="N8" s="58"/>
      <c r="O8" s="58" t="s">
        <v>114</v>
      </c>
      <c r="P8" s="58"/>
      <c r="Q8" s="58"/>
    </row>
    <row r="9" spans="4:17" ht="16.5" x14ac:dyDescent="0.2">
      <c r="J9" s="251"/>
      <c r="K9" s="135" t="s">
        <v>19</v>
      </c>
      <c r="L9" s="58"/>
      <c r="M9" s="58"/>
      <c r="N9" s="58"/>
      <c r="O9" s="59"/>
      <c r="P9" s="58"/>
      <c r="Q9" s="58"/>
    </row>
    <row r="10" spans="4:17" ht="16.5" x14ac:dyDescent="0.2">
      <c r="J10" s="251"/>
      <c r="K10" s="135" t="s">
        <v>228</v>
      </c>
      <c r="L10" s="58"/>
      <c r="M10" s="58"/>
      <c r="N10" s="58"/>
      <c r="O10" s="58"/>
      <c r="P10" s="58"/>
      <c r="Q10" s="58"/>
    </row>
    <row r="11" spans="4:17" ht="16.5" x14ac:dyDescent="0.2">
      <c r="J11" s="251"/>
      <c r="K11" s="135" t="s">
        <v>367</v>
      </c>
      <c r="L11" s="58"/>
      <c r="M11" s="58"/>
      <c r="N11" s="58" t="s">
        <v>190</v>
      </c>
      <c r="O11" s="59"/>
      <c r="P11" s="59" t="s">
        <v>162</v>
      </c>
      <c r="Q11" s="59"/>
    </row>
    <row r="12" spans="4:17" ht="16.5" x14ac:dyDescent="0.2">
      <c r="J12" s="251"/>
      <c r="K12" s="135" t="s">
        <v>347</v>
      </c>
      <c r="L12" s="58"/>
      <c r="M12" s="252"/>
    </row>
    <row r="13" spans="4:17" ht="16.5" x14ac:dyDescent="0.2">
      <c r="J13" s="251"/>
      <c r="K13" s="135" t="s">
        <v>119</v>
      </c>
      <c r="L13" s="58"/>
      <c r="M13" s="252"/>
    </row>
    <row r="14" spans="4:17" ht="16.5" x14ac:dyDescent="0.2">
      <c r="J14" s="251"/>
      <c r="K14" s="135" t="s">
        <v>142</v>
      </c>
      <c r="L14" s="58"/>
      <c r="M14" s="59"/>
      <c r="N14" s="59"/>
      <c r="O14" s="59"/>
      <c r="P14" s="58"/>
      <c r="Q14" s="58"/>
    </row>
    <row r="15" spans="4:17" ht="16.5" x14ac:dyDescent="0.2">
      <c r="J15" s="251"/>
      <c r="K15" s="135" t="s">
        <v>104</v>
      </c>
      <c r="L15" s="58"/>
      <c r="M15" s="58"/>
      <c r="N15" s="58"/>
      <c r="O15" s="58"/>
      <c r="P15" s="58"/>
      <c r="Q15" s="58"/>
    </row>
    <row r="16" spans="4:17" ht="16.5" x14ac:dyDescent="0.2">
      <c r="J16" s="251"/>
      <c r="K16" s="135" t="s">
        <v>102</v>
      </c>
      <c r="L16" s="58"/>
      <c r="M16" s="58"/>
      <c r="N16" s="58"/>
      <c r="O16" s="58"/>
      <c r="P16" s="58"/>
      <c r="Q16" s="58"/>
    </row>
    <row r="17" spans="10:17" ht="16.5" x14ac:dyDescent="0.2">
      <c r="J17" s="251"/>
      <c r="K17" s="135" t="s">
        <v>348</v>
      </c>
      <c r="L17" s="58"/>
      <c r="M17" s="58"/>
      <c r="N17" s="58"/>
      <c r="O17" s="59"/>
      <c r="P17" s="58"/>
      <c r="Q17" s="58"/>
    </row>
    <row r="18" spans="10:17" ht="16.5" x14ac:dyDescent="0.2">
      <c r="J18" s="251"/>
      <c r="K18" s="135" t="s">
        <v>351</v>
      </c>
      <c r="L18" s="58"/>
      <c r="M18" s="58"/>
      <c r="N18" s="58"/>
      <c r="O18" s="58"/>
      <c r="P18" s="58"/>
      <c r="Q18" s="58"/>
    </row>
    <row r="19" spans="10:17" ht="15" x14ac:dyDescent="0.2">
      <c r="J19" s="251"/>
      <c r="K19" s="136"/>
      <c r="L19" s="58"/>
      <c r="M19" s="58"/>
      <c r="N19" s="58"/>
      <c r="O19" s="59"/>
      <c r="P19" s="59"/>
      <c r="Q19" s="59"/>
    </row>
    <row r="20" spans="10:17" ht="16.5" x14ac:dyDescent="0.2">
      <c r="J20" s="251"/>
      <c r="K20" s="135" t="s">
        <v>95</v>
      </c>
      <c r="L20" s="58"/>
      <c r="M20" s="252"/>
    </row>
    <row r="21" spans="10:17" ht="16.5" x14ac:dyDescent="0.2">
      <c r="J21" s="251"/>
      <c r="K21" s="135" t="s">
        <v>148</v>
      </c>
      <c r="L21" s="58"/>
      <c r="M21" s="252"/>
    </row>
    <row r="22" spans="10:17" ht="16.5" x14ac:dyDescent="0.2">
      <c r="J22" s="251"/>
      <c r="K22" s="135" t="s">
        <v>144</v>
      </c>
      <c r="L22" s="58"/>
      <c r="M22" s="59"/>
      <c r="N22" s="58"/>
      <c r="O22" s="58"/>
      <c r="P22" s="58"/>
      <c r="Q22" s="58"/>
    </row>
    <row r="23" spans="10:17" ht="16.5" x14ac:dyDescent="0.2">
      <c r="J23" s="251"/>
      <c r="K23" s="135" t="s">
        <v>180</v>
      </c>
      <c r="L23" s="58"/>
      <c r="M23" s="58"/>
      <c r="N23" s="58"/>
      <c r="O23" s="58"/>
      <c r="P23" s="58"/>
      <c r="Q23" s="58"/>
    </row>
    <row r="24" spans="10:17" ht="16.5" x14ac:dyDescent="0.2">
      <c r="J24" s="251"/>
      <c r="K24" s="135" t="s">
        <v>43</v>
      </c>
      <c r="L24" s="58"/>
      <c r="M24" s="58"/>
      <c r="N24" s="58"/>
      <c r="O24" s="58"/>
      <c r="P24" s="58"/>
      <c r="Q24" s="58"/>
    </row>
    <row r="25" spans="10:17" ht="16.5" x14ac:dyDescent="0.2">
      <c r="J25" s="251"/>
      <c r="K25" s="135" t="s">
        <v>181</v>
      </c>
      <c r="L25" s="58"/>
      <c r="M25" s="58"/>
      <c r="N25" s="58"/>
      <c r="O25" s="58"/>
      <c r="P25" s="58"/>
      <c r="Q25" s="58"/>
    </row>
    <row r="26" spans="10:17" ht="16.5" x14ac:dyDescent="0.2">
      <c r="J26" s="251"/>
      <c r="K26" s="135" t="s">
        <v>234</v>
      </c>
      <c r="L26" s="58"/>
      <c r="M26" s="58"/>
      <c r="N26" s="58"/>
      <c r="O26" s="58"/>
      <c r="P26" s="58"/>
      <c r="Q26" s="58"/>
    </row>
    <row r="27" spans="10:17" ht="16.5" x14ac:dyDescent="0.2">
      <c r="J27" s="251"/>
      <c r="K27" s="135" t="s">
        <v>120</v>
      </c>
      <c r="L27" s="58"/>
      <c r="M27" s="58"/>
      <c r="N27" s="58"/>
      <c r="O27" s="58"/>
      <c r="P27" s="58"/>
      <c r="Q27" s="58"/>
    </row>
    <row r="28" spans="10:17" ht="16.5" x14ac:dyDescent="0.2">
      <c r="J28" s="251"/>
      <c r="K28" s="135" t="s">
        <v>51</v>
      </c>
      <c r="L28" s="58"/>
      <c r="M28" s="252"/>
    </row>
    <row r="29" spans="10:17" ht="16.5" x14ac:dyDescent="0.2">
      <c r="J29" s="251"/>
      <c r="K29" s="135" t="s">
        <v>52</v>
      </c>
      <c r="L29" s="58"/>
      <c r="M29" s="252"/>
    </row>
    <row r="30" spans="10:17" ht="16.5" x14ac:dyDescent="0.2">
      <c r="J30" s="251"/>
      <c r="K30" s="137" t="s">
        <v>429</v>
      </c>
      <c r="L30" s="58"/>
      <c r="M30" s="252"/>
    </row>
    <row r="31" spans="10:17" ht="16.5" x14ac:dyDescent="0.2">
      <c r="J31" s="251"/>
      <c r="K31" s="135" t="s">
        <v>349</v>
      </c>
      <c r="L31" s="58"/>
      <c r="M31" s="252"/>
    </row>
    <row r="32" spans="10:17" ht="16.5" x14ac:dyDescent="0.2">
      <c r="J32" s="251"/>
      <c r="K32" s="135" t="s">
        <v>36</v>
      </c>
      <c r="L32" s="58"/>
      <c r="M32" s="252"/>
    </row>
    <row r="33" spans="10:13" ht="16.5" x14ac:dyDescent="0.2">
      <c r="J33" s="251"/>
      <c r="K33" s="135" t="s">
        <v>209</v>
      </c>
      <c r="L33" s="58"/>
      <c r="M33" s="252"/>
    </row>
    <row r="34" spans="10:13" ht="16.5" x14ac:dyDescent="0.2">
      <c r="J34" s="36"/>
      <c r="K34" s="135" t="s">
        <v>325</v>
      </c>
      <c r="L34" s="58"/>
      <c r="M34" s="252"/>
    </row>
    <row r="35" spans="10:13" ht="16.5" x14ac:dyDescent="0.2">
      <c r="J35" s="36"/>
      <c r="K35" s="135" t="s">
        <v>327</v>
      </c>
      <c r="L35" s="58"/>
    </row>
    <row r="36" spans="10:13" ht="16.5" x14ac:dyDescent="0.2">
      <c r="J36" s="36"/>
      <c r="K36" s="135" t="s">
        <v>434</v>
      </c>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ht="30" customHeight="1"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ht="28.15" customHeight="1"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phoneticPr fontId="14" type="noConversion"/>
  <conditionalFormatting sqref="J4:J33">
    <cfRule type="cellIs" dxfId="13" priority="1" stopIfTrue="1" operator="equal">
      <formula>0</formula>
    </cfRule>
  </conditionalFormatting>
  <pageMargins left="0" right="0" top="0" bottom="0" header="0.31496062992125984" footer="0.31496062992125984"/>
  <pageSetup paperSize="9" scale="81" orientation="portrait" horizontalDpi="4294967294" verticalDpi="4294967294" r:id="rId1"/>
  <rowBreaks count="1" manualBreakCount="1">
    <brk id="64" max="16383" man="1"/>
  </rowBreaks>
  <colBreaks count="1" manualBreakCount="1">
    <brk id="9" max="128"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25">
    <tabColor rgb="FF00B0F0"/>
  </sheetPr>
  <dimension ref="D1:Q74"/>
  <sheetViews>
    <sheetView view="pageBreakPreview" topLeftCell="A36" zoomScale="60" zoomScaleNormal="76" workbookViewId="0">
      <selection activeCell="J1" sqref="J1:Q1048576"/>
    </sheetView>
  </sheetViews>
  <sheetFormatPr defaultRowHeight="12.75" x14ac:dyDescent="0.2"/>
  <cols>
    <col min="1" max="1" width="8.28515625" customWidth="1"/>
    <col min="9" max="9" width="9.140625" customWidth="1"/>
    <col min="10" max="10" width="2.28515625" bestFit="1" customWidth="1"/>
    <col min="11" max="11" width="23" customWidth="1"/>
    <col min="12" max="12" width="38.28515625" customWidth="1"/>
    <col min="13" max="13" width="10.7109375" bestFit="1" customWidth="1"/>
    <col min="15" max="15" width="11.140625" bestFit="1" customWidth="1"/>
  </cols>
  <sheetData>
    <row r="1" spans="4:17" ht="13.5" thickBot="1" x14ac:dyDescent="0.25"/>
    <row r="2" spans="4:17" ht="13.5" thickBot="1" x14ac:dyDescent="0.25">
      <c r="D2" s="402" t="s">
        <v>176</v>
      </c>
      <c r="E2" s="403"/>
      <c r="F2" s="404"/>
    </row>
    <row r="4" spans="4:17" x14ac:dyDescent="0.2">
      <c r="J4" s="253"/>
      <c r="K4" s="33"/>
      <c r="L4" s="58"/>
    </row>
    <row r="5" spans="4:17" ht="16.5" x14ac:dyDescent="0.2">
      <c r="J5" s="253"/>
      <c r="K5" s="135" t="s">
        <v>20</v>
      </c>
      <c r="L5" s="58"/>
    </row>
    <row r="6" spans="4:17" ht="16.5" x14ac:dyDescent="0.2">
      <c r="J6" s="253"/>
      <c r="K6" s="135" t="s">
        <v>346</v>
      </c>
      <c r="L6" s="58"/>
      <c r="M6" s="59" t="s">
        <v>194</v>
      </c>
      <c r="N6" s="59" t="s">
        <v>453</v>
      </c>
      <c r="O6" s="59" t="s">
        <v>114</v>
      </c>
      <c r="P6" s="58" t="s">
        <v>103</v>
      </c>
      <c r="Q6" s="58" t="s">
        <v>383</v>
      </c>
    </row>
    <row r="7" spans="4:17" ht="16.5" x14ac:dyDescent="0.2">
      <c r="J7" s="253"/>
      <c r="K7" s="135" t="s">
        <v>172</v>
      </c>
      <c r="L7" s="58"/>
      <c r="M7" s="58"/>
      <c r="N7" s="58" t="s">
        <v>425</v>
      </c>
      <c r="O7" s="58" t="s">
        <v>342</v>
      </c>
      <c r="P7" s="58" t="s">
        <v>165</v>
      </c>
      <c r="Q7" s="58"/>
    </row>
    <row r="8" spans="4:17" ht="15" x14ac:dyDescent="0.2">
      <c r="J8" s="253"/>
      <c r="K8" s="136"/>
      <c r="L8" s="58"/>
      <c r="M8" s="58"/>
      <c r="N8" s="58"/>
      <c r="O8" s="58" t="s">
        <v>401</v>
      </c>
      <c r="P8" s="58"/>
      <c r="Q8" s="58"/>
    </row>
    <row r="9" spans="4:17" ht="16.5" x14ac:dyDescent="0.2">
      <c r="J9" s="253"/>
      <c r="K9" s="135" t="s">
        <v>19</v>
      </c>
      <c r="L9" s="58"/>
      <c r="M9" s="58"/>
      <c r="N9" s="58"/>
      <c r="O9" s="59"/>
      <c r="P9" s="58"/>
      <c r="Q9" s="58"/>
    </row>
    <row r="10" spans="4:17" ht="16.5" x14ac:dyDescent="0.2">
      <c r="J10" s="253"/>
      <c r="K10" s="135" t="s">
        <v>228</v>
      </c>
      <c r="L10" s="58"/>
      <c r="M10" s="58"/>
      <c r="N10" s="58"/>
      <c r="O10" s="58"/>
      <c r="P10" s="58"/>
      <c r="Q10" s="58"/>
    </row>
    <row r="11" spans="4:17" ht="16.5" x14ac:dyDescent="0.2">
      <c r="J11" s="253"/>
      <c r="K11" s="135" t="s">
        <v>367</v>
      </c>
      <c r="L11" s="58"/>
      <c r="M11" s="58"/>
      <c r="N11" s="58" t="s">
        <v>190</v>
      </c>
      <c r="O11" s="59"/>
      <c r="P11" s="59" t="s">
        <v>162</v>
      </c>
      <c r="Q11" s="59"/>
    </row>
    <row r="12" spans="4:17" ht="16.5" x14ac:dyDescent="0.2">
      <c r="J12" s="253"/>
      <c r="K12" s="135" t="s">
        <v>347</v>
      </c>
      <c r="L12" s="58"/>
      <c r="M12" s="254"/>
    </row>
    <row r="13" spans="4:17" ht="16.5" x14ac:dyDescent="0.2">
      <c r="J13" s="253"/>
      <c r="K13" s="135" t="s">
        <v>119</v>
      </c>
      <c r="L13" s="58"/>
      <c r="M13" s="254"/>
    </row>
    <row r="14" spans="4:17" ht="16.5" x14ac:dyDescent="0.2">
      <c r="J14" s="253"/>
      <c r="K14" s="135" t="s">
        <v>142</v>
      </c>
      <c r="L14" s="58"/>
      <c r="M14" s="59"/>
      <c r="N14" s="59"/>
      <c r="O14" s="59"/>
      <c r="P14" s="58"/>
      <c r="Q14" s="58"/>
    </row>
    <row r="15" spans="4:17" ht="16.5" x14ac:dyDescent="0.2">
      <c r="J15" s="253"/>
      <c r="K15" s="135" t="s">
        <v>104</v>
      </c>
      <c r="L15" s="58"/>
      <c r="M15" s="58"/>
      <c r="N15" s="58"/>
      <c r="O15" s="58"/>
      <c r="P15" s="58"/>
      <c r="Q15" s="58"/>
    </row>
    <row r="16" spans="4:17" ht="16.5" x14ac:dyDescent="0.2">
      <c r="J16" s="253"/>
      <c r="K16" s="135" t="s">
        <v>102</v>
      </c>
      <c r="L16" s="58"/>
      <c r="M16" s="58"/>
      <c r="N16" s="58"/>
      <c r="O16" s="58"/>
      <c r="P16" s="58"/>
      <c r="Q16" s="58"/>
    </row>
    <row r="17" spans="10:17" ht="16.5" x14ac:dyDescent="0.2">
      <c r="J17" s="253"/>
      <c r="K17" s="135" t="s">
        <v>348</v>
      </c>
      <c r="L17" s="58"/>
      <c r="M17" s="58"/>
      <c r="N17" s="58"/>
      <c r="O17" s="59"/>
      <c r="P17" s="58"/>
      <c r="Q17" s="58"/>
    </row>
    <row r="18" spans="10:17" ht="16.5" x14ac:dyDescent="0.2">
      <c r="J18" s="253"/>
      <c r="K18" s="135" t="s">
        <v>351</v>
      </c>
      <c r="L18" s="58"/>
      <c r="M18" s="58"/>
      <c r="N18" s="58"/>
      <c r="O18" s="58"/>
      <c r="P18" s="58"/>
      <c r="Q18" s="58"/>
    </row>
    <row r="19" spans="10:17" ht="15" x14ac:dyDescent="0.2">
      <c r="J19" s="253"/>
      <c r="K19" s="136"/>
      <c r="L19" s="58"/>
      <c r="M19" s="58"/>
      <c r="N19" s="58"/>
      <c r="O19" s="59"/>
      <c r="P19" s="59"/>
      <c r="Q19" s="59"/>
    </row>
    <row r="20" spans="10:17" ht="16.5" x14ac:dyDescent="0.2">
      <c r="J20" s="253"/>
      <c r="K20" s="135" t="s">
        <v>95</v>
      </c>
      <c r="L20" s="58"/>
      <c r="M20" s="254"/>
    </row>
    <row r="21" spans="10:17" ht="16.5" x14ac:dyDescent="0.2">
      <c r="J21" s="253"/>
      <c r="K21" s="135" t="s">
        <v>148</v>
      </c>
      <c r="L21" s="58"/>
      <c r="M21" s="254"/>
    </row>
    <row r="22" spans="10:17" ht="16.5" x14ac:dyDescent="0.2">
      <c r="J22" s="253"/>
      <c r="K22" s="135" t="s">
        <v>144</v>
      </c>
      <c r="L22" s="58"/>
      <c r="M22" s="59"/>
      <c r="N22" s="58"/>
      <c r="O22" s="58"/>
      <c r="P22" s="58"/>
      <c r="Q22" s="58"/>
    </row>
    <row r="23" spans="10:17" ht="16.5" x14ac:dyDescent="0.2">
      <c r="J23" s="253"/>
      <c r="K23" s="135" t="s">
        <v>180</v>
      </c>
      <c r="L23" s="58"/>
      <c r="M23" s="58"/>
      <c r="N23" s="58"/>
      <c r="O23" s="58"/>
      <c r="P23" s="58"/>
      <c r="Q23" s="58"/>
    </row>
    <row r="24" spans="10:17" ht="16.5" x14ac:dyDescent="0.2">
      <c r="J24" s="253"/>
      <c r="K24" s="135" t="s">
        <v>43</v>
      </c>
      <c r="L24" s="58"/>
      <c r="M24" s="58"/>
      <c r="N24" s="58"/>
      <c r="O24" s="58"/>
      <c r="P24" s="58"/>
      <c r="Q24" s="58"/>
    </row>
    <row r="25" spans="10:17" ht="16.5" x14ac:dyDescent="0.2">
      <c r="J25" s="253"/>
      <c r="K25" s="135" t="s">
        <v>181</v>
      </c>
      <c r="L25" s="58"/>
      <c r="M25" s="58"/>
      <c r="N25" s="58"/>
      <c r="O25" s="58"/>
      <c r="P25" s="58"/>
      <c r="Q25" s="58"/>
    </row>
    <row r="26" spans="10:17" ht="16.5" x14ac:dyDescent="0.2">
      <c r="J26" s="253"/>
      <c r="K26" s="135" t="s">
        <v>234</v>
      </c>
      <c r="L26" s="58"/>
      <c r="M26" s="58"/>
      <c r="N26" s="58"/>
      <c r="O26" s="58"/>
      <c r="P26" s="58"/>
      <c r="Q26" s="58"/>
    </row>
    <row r="27" spans="10:17" ht="16.5" x14ac:dyDescent="0.2">
      <c r="J27" s="253"/>
      <c r="K27" s="135" t="s">
        <v>120</v>
      </c>
      <c r="L27" s="58"/>
      <c r="M27" s="58"/>
      <c r="N27" s="58"/>
      <c r="O27" s="58"/>
      <c r="P27" s="58"/>
      <c r="Q27" s="58"/>
    </row>
    <row r="28" spans="10:17" ht="16.5" x14ac:dyDescent="0.2">
      <c r="J28" s="253"/>
      <c r="K28" s="135" t="s">
        <v>51</v>
      </c>
      <c r="L28" s="58"/>
      <c r="M28" s="254"/>
    </row>
    <row r="29" spans="10:17" ht="16.5" x14ac:dyDescent="0.2">
      <c r="J29" s="253"/>
      <c r="K29" s="135" t="s">
        <v>52</v>
      </c>
      <c r="L29" s="58"/>
      <c r="M29" s="254"/>
    </row>
    <row r="30" spans="10:17" ht="16.5" x14ac:dyDescent="0.2">
      <c r="J30" s="253"/>
      <c r="K30" s="137" t="s">
        <v>429</v>
      </c>
      <c r="L30" s="58"/>
      <c r="M30" s="254"/>
    </row>
    <row r="31" spans="10:17" ht="16.5" x14ac:dyDescent="0.2">
      <c r="J31" s="253"/>
      <c r="K31" s="135" t="s">
        <v>349</v>
      </c>
      <c r="L31" s="58"/>
      <c r="M31" s="254"/>
    </row>
    <row r="32" spans="10:17" ht="16.5" x14ac:dyDescent="0.2">
      <c r="J32" s="253"/>
      <c r="K32" s="135" t="s">
        <v>36</v>
      </c>
      <c r="L32" s="58"/>
      <c r="M32" s="254"/>
    </row>
    <row r="33" spans="10:13" ht="16.5" x14ac:dyDescent="0.2">
      <c r="J33" s="253"/>
      <c r="K33" s="135" t="s">
        <v>209</v>
      </c>
      <c r="L33" s="58"/>
      <c r="M33" s="254"/>
    </row>
    <row r="34" spans="10:13" ht="16.5" x14ac:dyDescent="0.2">
      <c r="J34" s="36"/>
      <c r="K34" s="135" t="s">
        <v>325</v>
      </c>
      <c r="L34" s="58"/>
      <c r="M34" s="254"/>
    </row>
    <row r="35" spans="10:13" ht="16.5" x14ac:dyDescent="0.2">
      <c r="J35" s="36"/>
      <c r="K35" s="135" t="s">
        <v>327</v>
      </c>
      <c r="L35" s="58"/>
    </row>
    <row r="36" spans="10:13" ht="16.5" x14ac:dyDescent="0.2">
      <c r="J36" s="36"/>
      <c r="K36" s="135" t="s">
        <v>434</v>
      </c>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phoneticPr fontId="13" type="noConversion"/>
  <conditionalFormatting sqref="J4:J33">
    <cfRule type="cellIs" dxfId="12" priority="1" stopIfTrue="1" operator="equal">
      <formula>0</formula>
    </cfRule>
  </conditionalFormatting>
  <pageMargins left="0" right="0" top="0" bottom="0" header="0.31496062992125984" footer="0.31496062992125984"/>
  <pageSetup paperSize="9" scale="91" orientation="portrait" r:id="rId1"/>
  <colBreaks count="1" manualBreakCount="1">
    <brk id="9" max="1048575" man="1"/>
  </col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35">
    <tabColor rgb="FF92D050"/>
  </sheetPr>
  <dimension ref="D1:R74"/>
  <sheetViews>
    <sheetView view="pageBreakPreview" topLeftCell="A28" zoomScale="60" zoomScaleNormal="80" workbookViewId="0">
      <selection activeCell="J1" sqref="J1:R1048576"/>
    </sheetView>
  </sheetViews>
  <sheetFormatPr defaultRowHeight="12.75" x14ac:dyDescent="0.2"/>
  <cols>
    <col min="1" max="1" width="8.28515625" customWidth="1"/>
    <col min="10" max="10" width="2.28515625" bestFit="1" customWidth="1"/>
    <col min="11" max="11" width="23" customWidth="1"/>
    <col min="12" max="12" width="38.28515625" customWidth="1"/>
    <col min="13" max="13" width="10.7109375" bestFit="1" customWidth="1"/>
    <col min="15" max="15" width="11.140625" bestFit="1" customWidth="1"/>
  </cols>
  <sheetData>
    <row r="1" spans="4:17" ht="13.5" thickBot="1" x14ac:dyDescent="0.25"/>
    <row r="2" spans="4:17" ht="13.5" thickBot="1" x14ac:dyDescent="0.25">
      <c r="D2" s="399" t="s">
        <v>201</v>
      </c>
      <c r="E2" s="400"/>
      <c r="F2" s="401"/>
    </row>
    <row r="4" spans="4:17" x14ac:dyDescent="0.2">
      <c r="J4" s="256"/>
      <c r="K4" s="33"/>
      <c r="L4" s="58"/>
    </row>
    <row r="5" spans="4:17" ht="16.5" x14ac:dyDescent="0.2">
      <c r="J5" s="256"/>
      <c r="K5" s="135" t="s">
        <v>20</v>
      </c>
      <c r="L5" s="58"/>
    </row>
    <row r="6" spans="4:17" ht="16.5" x14ac:dyDescent="0.2">
      <c r="J6" s="256"/>
      <c r="K6" s="135" t="s">
        <v>346</v>
      </c>
      <c r="L6" s="58"/>
      <c r="M6" s="59" t="s">
        <v>194</v>
      </c>
      <c r="N6" s="59" t="s">
        <v>453</v>
      </c>
      <c r="O6" s="59" t="s">
        <v>191</v>
      </c>
      <c r="P6" s="58" t="s">
        <v>103</v>
      </c>
      <c r="Q6" s="58" t="s">
        <v>383</v>
      </c>
    </row>
    <row r="7" spans="4:17" ht="16.5" x14ac:dyDescent="0.2">
      <c r="J7" s="256"/>
      <c r="K7" s="135" t="s">
        <v>172</v>
      </c>
      <c r="L7" s="58"/>
      <c r="M7" s="58"/>
      <c r="N7" s="58" t="s">
        <v>425</v>
      </c>
      <c r="O7" s="58" t="s">
        <v>342</v>
      </c>
      <c r="P7" s="58" t="s">
        <v>121</v>
      </c>
      <c r="Q7" s="58"/>
    </row>
    <row r="8" spans="4:17" ht="15" x14ac:dyDescent="0.2">
      <c r="J8" s="256"/>
      <c r="K8" s="136"/>
      <c r="L8" s="58"/>
      <c r="M8" s="58"/>
      <c r="N8" s="58"/>
      <c r="O8" s="58" t="s">
        <v>401</v>
      </c>
      <c r="P8" s="58"/>
      <c r="Q8" s="58"/>
    </row>
    <row r="9" spans="4:17" ht="16.5" x14ac:dyDescent="0.2">
      <c r="J9" s="256"/>
      <c r="K9" s="135" t="s">
        <v>19</v>
      </c>
      <c r="L9" s="58"/>
      <c r="M9" s="58"/>
      <c r="N9" s="58"/>
      <c r="O9" s="59"/>
      <c r="P9" s="58"/>
      <c r="Q9" s="58"/>
    </row>
    <row r="10" spans="4:17" ht="16.5" x14ac:dyDescent="0.2">
      <c r="J10" s="256"/>
      <c r="K10" s="135" t="s">
        <v>228</v>
      </c>
      <c r="L10" s="58"/>
      <c r="M10" s="58"/>
      <c r="N10" s="58"/>
      <c r="O10" s="58"/>
      <c r="P10" s="58"/>
      <c r="Q10" s="58"/>
    </row>
    <row r="11" spans="4:17" ht="16.5" x14ac:dyDescent="0.2">
      <c r="J11" s="256"/>
      <c r="K11" s="135" t="s">
        <v>367</v>
      </c>
      <c r="L11" s="58"/>
      <c r="M11" s="58"/>
      <c r="N11" s="58" t="s">
        <v>190</v>
      </c>
      <c r="O11" s="59"/>
      <c r="P11" s="59" t="s">
        <v>162</v>
      </c>
      <c r="Q11" s="59"/>
    </row>
    <row r="12" spans="4:17" ht="16.5" x14ac:dyDescent="0.2">
      <c r="J12" s="256"/>
      <c r="K12" s="135" t="s">
        <v>347</v>
      </c>
      <c r="L12" s="58"/>
      <c r="M12" s="257"/>
    </row>
    <row r="13" spans="4:17" ht="16.5" x14ac:dyDescent="0.2">
      <c r="J13" s="256"/>
      <c r="K13" s="135" t="s">
        <v>119</v>
      </c>
      <c r="L13" s="58"/>
      <c r="M13" s="257"/>
    </row>
    <row r="14" spans="4:17" ht="16.5" x14ac:dyDescent="0.2">
      <c r="J14" s="256"/>
      <c r="K14" s="135" t="s">
        <v>142</v>
      </c>
      <c r="L14" s="58"/>
      <c r="M14" s="59"/>
      <c r="N14" s="59"/>
      <c r="O14" s="59"/>
      <c r="P14" s="58"/>
      <c r="Q14" s="58"/>
    </row>
    <row r="15" spans="4:17" ht="16.5" x14ac:dyDescent="0.2">
      <c r="J15" s="256"/>
      <c r="K15" s="135" t="s">
        <v>104</v>
      </c>
      <c r="L15" s="58"/>
      <c r="M15" s="58"/>
      <c r="N15" s="58"/>
      <c r="O15" s="58"/>
      <c r="P15" s="58"/>
      <c r="Q15" s="58"/>
    </row>
    <row r="16" spans="4:17" ht="16.5" x14ac:dyDescent="0.2">
      <c r="J16" s="256"/>
      <c r="K16" s="135" t="s">
        <v>102</v>
      </c>
      <c r="L16" s="58"/>
      <c r="M16" s="58"/>
      <c r="N16" s="58"/>
      <c r="O16" s="58"/>
      <c r="P16" s="58"/>
      <c r="Q16" s="58"/>
    </row>
    <row r="17" spans="10:17" ht="16.5" x14ac:dyDescent="0.2">
      <c r="J17" s="256"/>
      <c r="K17" s="135" t="s">
        <v>348</v>
      </c>
      <c r="L17" s="58"/>
      <c r="M17" s="58"/>
      <c r="N17" s="58"/>
      <c r="O17" s="59"/>
      <c r="P17" s="58"/>
      <c r="Q17" s="58"/>
    </row>
    <row r="18" spans="10:17" ht="16.5" x14ac:dyDescent="0.2">
      <c r="J18" s="256"/>
      <c r="K18" s="135" t="s">
        <v>351</v>
      </c>
      <c r="L18" s="58"/>
      <c r="M18" s="58"/>
      <c r="N18" s="58"/>
      <c r="O18" s="58"/>
      <c r="P18" s="58"/>
      <c r="Q18" s="58"/>
    </row>
    <row r="19" spans="10:17" ht="15" x14ac:dyDescent="0.2">
      <c r="J19" s="256"/>
      <c r="K19" s="136"/>
      <c r="L19" s="58"/>
      <c r="M19" s="58"/>
      <c r="N19" s="58"/>
      <c r="O19" s="59"/>
      <c r="P19" s="59"/>
      <c r="Q19" s="59"/>
    </row>
    <row r="20" spans="10:17" ht="16.5" x14ac:dyDescent="0.2">
      <c r="J20" s="256"/>
      <c r="K20" s="135" t="s">
        <v>95</v>
      </c>
      <c r="L20" s="58"/>
      <c r="M20" s="257"/>
    </row>
    <row r="21" spans="10:17" ht="16.5" x14ac:dyDescent="0.2">
      <c r="J21" s="256"/>
      <c r="K21" s="135" t="s">
        <v>148</v>
      </c>
      <c r="L21" s="58"/>
      <c r="M21" s="257"/>
    </row>
    <row r="22" spans="10:17" ht="16.5" x14ac:dyDescent="0.2">
      <c r="J22" s="256"/>
      <c r="K22" s="135" t="s">
        <v>144</v>
      </c>
      <c r="L22" s="58"/>
      <c r="M22" s="59"/>
      <c r="N22" s="58"/>
      <c r="O22" s="58"/>
      <c r="P22" s="58"/>
      <c r="Q22" s="58"/>
    </row>
    <row r="23" spans="10:17" ht="16.5" x14ac:dyDescent="0.2">
      <c r="J23" s="256"/>
      <c r="K23" s="135" t="s">
        <v>180</v>
      </c>
      <c r="L23" s="58"/>
      <c r="M23" s="58"/>
      <c r="N23" s="58"/>
      <c r="O23" s="58"/>
      <c r="P23" s="58"/>
      <c r="Q23" s="58"/>
    </row>
    <row r="24" spans="10:17" ht="16.5" x14ac:dyDescent="0.2">
      <c r="J24" s="256"/>
      <c r="K24" s="135" t="s">
        <v>43</v>
      </c>
      <c r="L24" s="58"/>
      <c r="M24" s="58"/>
      <c r="N24" s="58"/>
      <c r="O24" s="58"/>
      <c r="P24" s="58"/>
      <c r="Q24" s="58"/>
    </row>
    <row r="25" spans="10:17" ht="16.5" x14ac:dyDescent="0.2">
      <c r="J25" s="256"/>
      <c r="K25" s="135" t="s">
        <v>181</v>
      </c>
      <c r="L25" s="58"/>
      <c r="M25" s="58"/>
      <c r="N25" s="58"/>
      <c r="O25" s="58"/>
      <c r="P25" s="58"/>
      <c r="Q25" s="58"/>
    </row>
    <row r="26" spans="10:17" ht="16.5" x14ac:dyDescent="0.2">
      <c r="J26" s="256"/>
      <c r="K26" s="135" t="s">
        <v>234</v>
      </c>
      <c r="L26" s="58"/>
      <c r="M26" s="58"/>
      <c r="N26" s="58"/>
      <c r="O26" s="58"/>
      <c r="P26" s="58"/>
      <c r="Q26" s="58"/>
    </row>
    <row r="27" spans="10:17" ht="16.5" x14ac:dyDescent="0.2">
      <c r="J27" s="256"/>
      <c r="K27" s="135" t="s">
        <v>120</v>
      </c>
      <c r="L27" s="58"/>
      <c r="M27" s="58"/>
      <c r="N27" s="58"/>
      <c r="O27" s="58"/>
      <c r="P27" s="58"/>
      <c r="Q27" s="58"/>
    </row>
    <row r="28" spans="10:17" ht="16.5" x14ac:dyDescent="0.2">
      <c r="J28" s="256"/>
      <c r="K28" s="135" t="s">
        <v>51</v>
      </c>
      <c r="L28" s="58"/>
      <c r="M28" s="257"/>
    </row>
    <row r="29" spans="10:17" ht="16.5" x14ac:dyDescent="0.2">
      <c r="J29" s="256"/>
      <c r="K29" s="135" t="s">
        <v>52</v>
      </c>
      <c r="L29" s="58"/>
      <c r="M29" s="257"/>
    </row>
    <row r="30" spans="10:17" ht="16.5" x14ac:dyDescent="0.2">
      <c r="J30" s="256"/>
      <c r="K30" s="137" t="s">
        <v>429</v>
      </c>
      <c r="L30" s="58"/>
      <c r="M30" s="257"/>
    </row>
    <row r="31" spans="10:17" ht="16.5" x14ac:dyDescent="0.2">
      <c r="J31" s="256"/>
      <c r="K31" s="135" t="s">
        <v>349</v>
      </c>
      <c r="L31" s="58"/>
      <c r="M31" s="257"/>
    </row>
    <row r="32" spans="10:17" ht="16.5" x14ac:dyDescent="0.2">
      <c r="J32" s="256"/>
      <c r="K32" s="135" t="s">
        <v>36</v>
      </c>
      <c r="L32" s="58"/>
      <c r="M32" s="257"/>
    </row>
    <row r="33" spans="10:18" ht="16.5" x14ac:dyDescent="0.2">
      <c r="J33" s="256"/>
      <c r="K33" s="135" t="s">
        <v>209</v>
      </c>
      <c r="L33" s="58"/>
      <c r="M33" s="257"/>
    </row>
    <row r="34" spans="10:18" ht="16.5" x14ac:dyDescent="0.2">
      <c r="J34" s="36"/>
      <c r="K34" s="135" t="s">
        <v>325</v>
      </c>
      <c r="L34" s="58"/>
      <c r="M34" s="257"/>
      <c r="R34" s="115"/>
    </row>
    <row r="35" spans="10:18" ht="16.5" x14ac:dyDescent="0.2">
      <c r="J35" s="36"/>
      <c r="K35" s="135" t="s">
        <v>327</v>
      </c>
      <c r="L35" s="58"/>
    </row>
    <row r="36" spans="10:18" ht="16.5" x14ac:dyDescent="0.2">
      <c r="J36" s="36"/>
      <c r="K36" s="135" t="s">
        <v>434</v>
      </c>
      <c r="L36" s="58"/>
    </row>
    <row r="37" spans="10:18" ht="13.5" x14ac:dyDescent="0.2">
      <c r="J37" s="36"/>
      <c r="K37" s="34"/>
      <c r="L37" s="58"/>
    </row>
    <row r="38" spans="10:18" x14ac:dyDescent="0.2">
      <c r="J38" s="377"/>
      <c r="K38" s="378"/>
      <c r="L38" s="378"/>
    </row>
    <row r="39" spans="10:18" x14ac:dyDescent="0.2">
      <c r="J39" s="380"/>
      <c r="K39" s="381"/>
      <c r="L39" s="381"/>
    </row>
    <row r="40" spans="10:18" x14ac:dyDescent="0.2">
      <c r="J40" s="380"/>
      <c r="K40" s="381"/>
      <c r="L40" s="381"/>
    </row>
    <row r="41" spans="10:18" x14ac:dyDescent="0.2">
      <c r="J41" s="380"/>
      <c r="K41" s="381"/>
      <c r="L41" s="381"/>
    </row>
    <row r="42" spans="10:18" x14ac:dyDescent="0.2">
      <c r="J42" s="380"/>
      <c r="K42" s="381"/>
      <c r="L42" s="381"/>
    </row>
    <row r="43" spans="10:18" x14ac:dyDescent="0.2">
      <c r="J43" s="380"/>
      <c r="K43" s="381"/>
      <c r="L43" s="381"/>
    </row>
    <row r="44" spans="10:18" x14ac:dyDescent="0.2">
      <c r="J44" s="380"/>
      <c r="K44" s="381"/>
      <c r="L44" s="381"/>
    </row>
    <row r="45" spans="10:18" x14ac:dyDescent="0.2">
      <c r="J45" s="380"/>
      <c r="K45" s="381"/>
      <c r="L45" s="381"/>
    </row>
    <row r="46" spans="10:18" x14ac:dyDescent="0.2">
      <c r="J46" s="380"/>
      <c r="K46" s="381"/>
      <c r="L46" s="381"/>
    </row>
    <row r="47" spans="10:18" x14ac:dyDescent="0.2">
      <c r="J47" s="380"/>
      <c r="K47" s="381"/>
      <c r="L47" s="381"/>
    </row>
    <row r="48" spans="10:18"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ht="33" customHeight="1" x14ac:dyDescent="0.2">
      <c r="J59" s="380"/>
      <c r="K59" s="381"/>
      <c r="L59" s="381"/>
    </row>
    <row r="60" spans="10:12" ht="26.25" customHeight="1" x14ac:dyDescent="0.2">
      <c r="J60" s="380"/>
      <c r="K60" s="381"/>
      <c r="L60" s="381"/>
    </row>
    <row r="61" spans="10:12" x14ac:dyDescent="0.2">
      <c r="J61" s="380"/>
      <c r="K61" s="381"/>
      <c r="L61" s="381"/>
    </row>
    <row r="62" spans="10:12"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phoneticPr fontId="14" type="noConversion"/>
  <conditionalFormatting sqref="J4:J33">
    <cfRule type="cellIs" dxfId="11" priority="1" stopIfTrue="1" operator="equal">
      <formula>0</formula>
    </cfRule>
  </conditionalFormatting>
  <pageMargins left="0.7" right="0.7" top="0.75" bottom="0.75" header="0.3" footer="0.3"/>
  <pageSetup paperSize="9" scale="68" orientation="portrait" r:id="rId1"/>
  <rowBreaks count="2" manualBreakCount="2">
    <brk id="74" max="16383" man="1"/>
    <brk id="158" max="15" man="1"/>
  </rowBreaks>
  <colBreaks count="1" manualBreakCount="1">
    <brk id="9"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7">
    <tabColor theme="9" tint="-0.249977111117893"/>
  </sheetPr>
  <dimension ref="D1:R74"/>
  <sheetViews>
    <sheetView view="pageBreakPreview" topLeftCell="A48" zoomScale="80" zoomScaleNormal="71" zoomScaleSheetLayoutView="80" workbookViewId="0">
      <selection activeCell="R6" sqref="R6"/>
    </sheetView>
  </sheetViews>
  <sheetFormatPr defaultRowHeight="12.75" x14ac:dyDescent="0.2"/>
  <cols>
    <col min="1" max="1" width="8.28515625" customWidth="1"/>
    <col min="10" max="10" width="2.28515625" bestFit="1" customWidth="1"/>
    <col min="11" max="11" width="23" customWidth="1"/>
    <col min="12" max="12" width="38.28515625" customWidth="1"/>
    <col min="13" max="13" width="10.7109375" bestFit="1" customWidth="1"/>
    <col min="15" max="15" width="11.140625" bestFit="1" customWidth="1"/>
  </cols>
  <sheetData>
    <row r="1" spans="4:17" ht="13.5" thickBot="1" x14ac:dyDescent="0.25"/>
    <row r="2" spans="4:17" ht="13.5" thickBot="1" x14ac:dyDescent="0.25">
      <c r="D2" s="389" t="s">
        <v>225</v>
      </c>
      <c r="E2" s="390"/>
      <c r="F2" s="391"/>
    </row>
    <row r="4" spans="4:17" x14ac:dyDescent="0.2">
      <c r="J4" s="258"/>
      <c r="K4" s="33"/>
      <c r="L4" s="58"/>
    </row>
    <row r="5" spans="4:17" ht="16.5" x14ac:dyDescent="0.2">
      <c r="J5" s="258"/>
      <c r="K5" s="135" t="s">
        <v>20</v>
      </c>
      <c r="L5" s="58"/>
    </row>
    <row r="6" spans="4:17" ht="16.5" x14ac:dyDescent="0.2">
      <c r="J6" s="258"/>
      <c r="K6" s="135" t="s">
        <v>346</v>
      </c>
      <c r="L6" s="58"/>
      <c r="M6" s="59" t="s">
        <v>194</v>
      </c>
      <c r="N6" s="59" t="s">
        <v>392</v>
      </c>
      <c r="O6" s="59" t="s">
        <v>191</v>
      </c>
      <c r="P6" s="58" t="s">
        <v>103</v>
      </c>
      <c r="Q6" s="58" t="s">
        <v>383</v>
      </c>
    </row>
    <row r="7" spans="4:17" ht="16.5" x14ac:dyDescent="0.2">
      <c r="J7" s="258"/>
      <c r="K7" s="135" t="s">
        <v>172</v>
      </c>
      <c r="L7" s="58"/>
      <c r="M7" s="58"/>
      <c r="N7" s="58" t="s">
        <v>425</v>
      </c>
      <c r="O7" s="58" t="s">
        <v>342</v>
      </c>
      <c r="P7" s="58" t="s">
        <v>165</v>
      </c>
      <c r="Q7" s="58"/>
    </row>
    <row r="8" spans="4:17" ht="15" x14ac:dyDescent="0.2">
      <c r="J8" s="258"/>
      <c r="K8" s="136"/>
      <c r="L8" s="58"/>
      <c r="M8" s="58"/>
      <c r="N8" s="58"/>
      <c r="O8" s="58" t="s">
        <v>401</v>
      </c>
      <c r="P8" s="58"/>
      <c r="Q8" s="58"/>
    </row>
    <row r="9" spans="4:17" ht="16.5" x14ac:dyDescent="0.2">
      <c r="J9" s="258"/>
      <c r="K9" s="135" t="s">
        <v>19</v>
      </c>
      <c r="L9" s="58"/>
      <c r="M9" s="58"/>
      <c r="N9" s="58"/>
      <c r="O9" s="59"/>
      <c r="P9" s="58"/>
      <c r="Q9" s="58"/>
    </row>
    <row r="10" spans="4:17" ht="16.5" x14ac:dyDescent="0.2">
      <c r="J10" s="258"/>
      <c r="K10" s="135" t="s">
        <v>228</v>
      </c>
      <c r="L10" s="58"/>
      <c r="M10" s="58"/>
      <c r="N10" s="58"/>
      <c r="O10" s="58"/>
      <c r="P10" s="58"/>
      <c r="Q10" s="58"/>
    </row>
    <row r="11" spans="4:17" ht="16.5" x14ac:dyDescent="0.2">
      <c r="J11" s="258"/>
      <c r="K11" s="135" t="s">
        <v>367</v>
      </c>
      <c r="L11" s="58"/>
      <c r="M11" s="58"/>
      <c r="N11" s="58" t="s">
        <v>190</v>
      </c>
      <c r="O11" s="59"/>
      <c r="P11" s="59" t="s">
        <v>162</v>
      </c>
      <c r="Q11" s="59"/>
    </row>
    <row r="12" spans="4:17" ht="16.5" x14ac:dyDescent="0.2">
      <c r="J12" s="258"/>
      <c r="K12" s="135" t="s">
        <v>347</v>
      </c>
      <c r="L12" s="58"/>
      <c r="M12" s="259"/>
    </row>
    <row r="13" spans="4:17" ht="16.5" x14ac:dyDescent="0.2">
      <c r="J13" s="258"/>
      <c r="K13" s="135" t="s">
        <v>119</v>
      </c>
      <c r="L13" s="58"/>
      <c r="M13" s="259"/>
    </row>
    <row r="14" spans="4:17" ht="16.5" x14ac:dyDescent="0.2">
      <c r="J14" s="258"/>
      <c r="K14" s="135" t="s">
        <v>142</v>
      </c>
      <c r="L14" s="58"/>
      <c r="M14" s="59"/>
      <c r="N14" s="59"/>
      <c r="O14" s="59"/>
      <c r="P14" s="58"/>
      <c r="Q14" s="58"/>
    </row>
    <row r="15" spans="4:17" ht="16.5" x14ac:dyDescent="0.2">
      <c r="J15" s="258"/>
      <c r="K15" s="135" t="s">
        <v>104</v>
      </c>
      <c r="L15" s="58"/>
      <c r="M15" s="58"/>
      <c r="N15" s="58"/>
      <c r="O15" s="58"/>
      <c r="P15" s="58"/>
      <c r="Q15" s="58"/>
    </row>
    <row r="16" spans="4:17" ht="16.5" x14ac:dyDescent="0.2">
      <c r="J16" s="258"/>
      <c r="K16" s="135" t="s">
        <v>102</v>
      </c>
      <c r="L16" s="58"/>
      <c r="M16" s="58"/>
      <c r="N16" s="58"/>
      <c r="O16" s="58"/>
      <c r="P16" s="58"/>
      <c r="Q16" s="58"/>
    </row>
    <row r="17" spans="10:17" ht="16.5" x14ac:dyDescent="0.2">
      <c r="J17" s="258"/>
      <c r="K17" s="135" t="s">
        <v>348</v>
      </c>
      <c r="L17" s="58"/>
      <c r="M17" s="58"/>
      <c r="N17" s="58"/>
      <c r="O17" s="59"/>
      <c r="P17" s="58"/>
      <c r="Q17" s="58"/>
    </row>
    <row r="18" spans="10:17" ht="16.5" x14ac:dyDescent="0.2">
      <c r="J18" s="258"/>
      <c r="K18" s="135" t="s">
        <v>351</v>
      </c>
      <c r="L18" s="58"/>
      <c r="M18" s="58"/>
      <c r="N18" s="58"/>
      <c r="O18" s="58"/>
      <c r="P18" s="58"/>
      <c r="Q18" s="58"/>
    </row>
    <row r="19" spans="10:17" ht="15" x14ac:dyDescent="0.2">
      <c r="J19" s="258"/>
      <c r="K19" s="136"/>
      <c r="L19" s="58"/>
      <c r="M19" s="58"/>
      <c r="N19" s="58"/>
      <c r="O19" s="59"/>
      <c r="P19" s="59"/>
      <c r="Q19" s="59"/>
    </row>
    <row r="20" spans="10:17" ht="16.5" x14ac:dyDescent="0.2">
      <c r="J20" s="258"/>
      <c r="K20" s="135" t="s">
        <v>95</v>
      </c>
      <c r="L20" s="58"/>
      <c r="M20" s="259"/>
    </row>
    <row r="21" spans="10:17" ht="16.5" x14ac:dyDescent="0.2">
      <c r="J21" s="258"/>
      <c r="K21" s="135" t="s">
        <v>148</v>
      </c>
      <c r="L21" s="58"/>
      <c r="M21" s="259"/>
    </row>
    <row r="22" spans="10:17" ht="16.5" x14ac:dyDescent="0.2">
      <c r="J22" s="258"/>
      <c r="K22" s="135" t="s">
        <v>144</v>
      </c>
      <c r="L22" s="58"/>
      <c r="M22" s="59"/>
      <c r="N22" s="58"/>
      <c r="O22" s="58"/>
      <c r="P22" s="58"/>
      <c r="Q22" s="58"/>
    </row>
    <row r="23" spans="10:17" ht="16.5" x14ac:dyDescent="0.2">
      <c r="J23" s="258"/>
      <c r="K23" s="135" t="s">
        <v>180</v>
      </c>
      <c r="L23" s="58"/>
      <c r="M23" s="58"/>
      <c r="N23" s="58"/>
      <c r="O23" s="58"/>
      <c r="P23" s="58"/>
      <c r="Q23" s="58"/>
    </row>
    <row r="24" spans="10:17" ht="16.5" x14ac:dyDescent="0.2">
      <c r="J24" s="258"/>
      <c r="K24" s="135" t="s">
        <v>43</v>
      </c>
      <c r="L24" s="58"/>
      <c r="M24" s="58"/>
      <c r="N24" s="58"/>
      <c r="O24" s="58"/>
      <c r="P24" s="58"/>
      <c r="Q24" s="58"/>
    </row>
    <row r="25" spans="10:17" ht="16.5" x14ac:dyDescent="0.2">
      <c r="J25" s="258"/>
      <c r="K25" s="135" t="s">
        <v>181</v>
      </c>
      <c r="L25" s="58"/>
      <c r="M25" s="58"/>
      <c r="N25" s="58"/>
      <c r="O25" s="58"/>
      <c r="P25" s="58"/>
      <c r="Q25" s="58"/>
    </row>
    <row r="26" spans="10:17" ht="16.5" x14ac:dyDescent="0.2">
      <c r="J26" s="258"/>
      <c r="K26" s="135" t="s">
        <v>234</v>
      </c>
      <c r="L26" s="58"/>
      <c r="M26" s="58"/>
      <c r="N26" s="58"/>
      <c r="O26" s="58"/>
      <c r="P26" s="58"/>
      <c r="Q26" s="58"/>
    </row>
    <row r="27" spans="10:17" ht="16.5" x14ac:dyDescent="0.2">
      <c r="J27" s="258"/>
      <c r="K27" s="135" t="s">
        <v>120</v>
      </c>
      <c r="L27" s="58"/>
      <c r="M27" s="58"/>
      <c r="N27" s="58"/>
      <c r="O27" s="58"/>
      <c r="P27" s="58"/>
      <c r="Q27" s="58"/>
    </row>
    <row r="28" spans="10:17" ht="16.5" x14ac:dyDescent="0.2">
      <c r="J28" s="258"/>
      <c r="K28" s="135" t="s">
        <v>51</v>
      </c>
      <c r="L28" s="58"/>
      <c r="M28" s="259"/>
    </row>
    <row r="29" spans="10:17" ht="16.5" x14ac:dyDescent="0.2">
      <c r="J29" s="258"/>
      <c r="K29" s="135" t="s">
        <v>52</v>
      </c>
      <c r="L29" s="58"/>
      <c r="M29" s="259"/>
    </row>
    <row r="30" spans="10:17" ht="16.5" x14ac:dyDescent="0.2">
      <c r="J30" s="258"/>
      <c r="K30" s="137" t="s">
        <v>429</v>
      </c>
      <c r="L30" s="58"/>
      <c r="M30" s="259"/>
    </row>
    <row r="31" spans="10:17" ht="16.5" x14ac:dyDescent="0.2">
      <c r="J31" s="258"/>
      <c r="K31" s="135" t="s">
        <v>349</v>
      </c>
      <c r="L31" s="58"/>
      <c r="M31" s="259"/>
    </row>
    <row r="32" spans="10:17" ht="16.5" x14ac:dyDescent="0.2">
      <c r="J32" s="258"/>
      <c r="K32" s="135" t="s">
        <v>36</v>
      </c>
      <c r="L32" s="58"/>
      <c r="M32" s="259"/>
    </row>
    <row r="33" spans="10:18" ht="16.5" x14ac:dyDescent="0.2">
      <c r="J33" s="258"/>
      <c r="K33" s="135" t="s">
        <v>209</v>
      </c>
      <c r="L33" s="58"/>
      <c r="M33" s="259"/>
    </row>
    <row r="34" spans="10:18" ht="16.5" x14ac:dyDescent="0.2">
      <c r="J34" s="36"/>
      <c r="K34" s="135" t="s">
        <v>325</v>
      </c>
      <c r="L34" s="58"/>
      <c r="M34" s="259"/>
      <c r="R34" s="115"/>
    </row>
    <row r="35" spans="10:18" ht="16.5" x14ac:dyDescent="0.2">
      <c r="J35" s="36"/>
      <c r="K35" s="135" t="s">
        <v>327</v>
      </c>
      <c r="L35" s="58"/>
    </row>
    <row r="36" spans="10:18" ht="16.5" x14ac:dyDescent="0.2">
      <c r="J36" s="36"/>
      <c r="K36" s="135" t="s">
        <v>434</v>
      </c>
      <c r="L36" s="58"/>
    </row>
    <row r="37" spans="10:18" ht="13.5" x14ac:dyDescent="0.2">
      <c r="J37" s="36"/>
      <c r="K37" s="34"/>
      <c r="L37" s="58"/>
    </row>
    <row r="38" spans="10:18" x14ac:dyDescent="0.2">
      <c r="J38" s="377"/>
      <c r="K38" s="378"/>
      <c r="L38" s="378"/>
    </row>
    <row r="39" spans="10:18" x14ac:dyDescent="0.2">
      <c r="J39" s="380"/>
      <c r="K39" s="381"/>
      <c r="L39" s="381"/>
    </row>
    <row r="40" spans="10:18" x14ac:dyDescent="0.2">
      <c r="J40" s="380"/>
      <c r="K40" s="381"/>
      <c r="L40" s="381"/>
    </row>
    <row r="41" spans="10:18" x14ac:dyDescent="0.2">
      <c r="J41" s="380"/>
      <c r="K41" s="381"/>
      <c r="L41" s="381"/>
    </row>
    <row r="42" spans="10:18" x14ac:dyDescent="0.2">
      <c r="J42" s="380"/>
      <c r="K42" s="381"/>
      <c r="L42" s="381"/>
    </row>
    <row r="43" spans="10:18" x14ac:dyDescent="0.2">
      <c r="J43" s="380"/>
      <c r="K43" s="381"/>
      <c r="L43" s="381"/>
    </row>
    <row r="44" spans="10:18" x14ac:dyDescent="0.2">
      <c r="J44" s="380"/>
      <c r="K44" s="381"/>
      <c r="L44" s="381"/>
    </row>
    <row r="45" spans="10:18" x14ac:dyDescent="0.2">
      <c r="J45" s="380"/>
      <c r="K45" s="381"/>
      <c r="L45" s="381"/>
    </row>
    <row r="46" spans="10:18" x14ac:dyDescent="0.2">
      <c r="J46" s="380"/>
      <c r="K46" s="381"/>
      <c r="L46" s="381"/>
    </row>
    <row r="47" spans="10:18" x14ac:dyDescent="0.2">
      <c r="J47" s="380"/>
      <c r="K47" s="381"/>
      <c r="L47" s="381"/>
    </row>
    <row r="48" spans="10:18"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ht="39" customHeight="1"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ht="36" customHeight="1" x14ac:dyDescent="0.2">
      <c r="J62" s="383"/>
      <c r="K62" s="384"/>
      <c r="L62" s="384"/>
    </row>
    <row r="63" spans="10:12" ht="19.149999999999999" customHeight="1"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phoneticPr fontId="14" type="noConversion"/>
  <conditionalFormatting sqref="J4:J33">
    <cfRule type="cellIs" dxfId="10" priority="1" stopIfTrue="1" operator="equal">
      <formula>0</formula>
    </cfRule>
  </conditionalFormatting>
  <pageMargins left="0.25" right="0.25" top="0.75" bottom="0.75" header="0.3" footer="0.3"/>
  <pageSetup paperSize="9" scale="74" orientation="portrait" r:id="rId1"/>
  <rowBreaks count="1" manualBreakCount="1">
    <brk id="67" max="16383" man="1"/>
  </rowBreaks>
  <colBreaks count="1" manualBreakCount="1">
    <brk id="9"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theme="9" tint="-0.249977111117893"/>
  </sheetPr>
  <dimension ref="D1:Q74"/>
  <sheetViews>
    <sheetView view="pageBreakPreview" topLeftCell="A43" zoomScale="60" zoomScaleNormal="80" workbookViewId="0">
      <selection activeCell="J1" sqref="J1:Q1048576"/>
    </sheetView>
  </sheetViews>
  <sheetFormatPr defaultRowHeight="12.75" x14ac:dyDescent="0.2"/>
  <cols>
    <col min="1" max="1" width="8.28515625" customWidth="1"/>
    <col min="10" max="10" width="2.28515625" bestFit="1" customWidth="1"/>
    <col min="11" max="11" width="23" customWidth="1"/>
    <col min="12" max="12" width="38.28515625" customWidth="1"/>
    <col min="13" max="13" width="10.7109375" bestFit="1" customWidth="1"/>
    <col min="15" max="15" width="11.140625" bestFit="1" customWidth="1"/>
  </cols>
  <sheetData>
    <row r="1" spans="4:17" ht="13.5" thickBot="1" x14ac:dyDescent="0.25"/>
    <row r="2" spans="4:17" ht="13.5" thickBot="1" x14ac:dyDescent="0.25">
      <c r="D2" s="389" t="s">
        <v>233</v>
      </c>
      <c r="E2" s="390"/>
      <c r="F2" s="391"/>
    </row>
    <row r="4" spans="4:17" x14ac:dyDescent="0.2">
      <c r="J4" s="261"/>
      <c r="K4" s="33"/>
      <c r="L4" s="58"/>
    </row>
    <row r="5" spans="4:17" ht="16.5" x14ac:dyDescent="0.2">
      <c r="J5" s="261"/>
      <c r="K5" s="135" t="s">
        <v>20</v>
      </c>
      <c r="L5" s="58"/>
    </row>
    <row r="6" spans="4:17" ht="16.5" x14ac:dyDescent="0.2">
      <c r="J6" s="261"/>
      <c r="K6" s="135" t="s">
        <v>346</v>
      </c>
      <c r="L6" s="58"/>
      <c r="M6" s="59" t="s">
        <v>486</v>
      </c>
      <c r="N6" s="59" t="s">
        <v>121</v>
      </c>
      <c r="O6" s="59" t="s">
        <v>191</v>
      </c>
      <c r="P6" s="58" t="s">
        <v>103</v>
      </c>
      <c r="Q6" s="58" t="s">
        <v>383</v>
      </c>
    </row>
    <row r="7" spans="4:17" ht="16.5" x14ac:dyDescent="0.2">
      <c r="J7" s="261"/>
      <c r="K7" s="135" t="s">
        <v>172</v>
      </c>
      <c r="L7" s="58"/>
      <c r="M7" s="58"/>
      <c r="N7" s="58" t="s">
        <v>425</v>
      </c>
      <c r="O7" s="58" t="s">
        <v>342</v>
      </c>
      <c r="P7" s="58" t="s">
        <v>96</v>
      </c>
      <c r="Q7" s="58"/>
    </row>
    <row r="8" spans="4:17" ht="15" x14ac:dyDescent="0.2">
      <c r="J8" s="261"/>
      <c r="K8" s="136"/>
      <c r="L8" s="58"/>
      <c r="M8" s="58"/>
      <c r="N8" s="58"/>
      <c r="O8" s="58" t="s">
        <v>401</v>
      </c>
      <c r="P8" s="58"/>
      <c r="Q8" s="58"/>
    </row>
    <row r="9" spans="4:17" ht="16.5" x14ac:dyDescent="0.2">
      <c r="J9" s="261"/>
      <c r="K9" s="135" t="s">
        <v>19</v>
      </c>
      <c r="L9" s="58"/>
      <c r="M9" s="58"/>
      <c r="N9" s="58"/>
      <c r="O9" s="59"/>
      <c r="P9" s="58"/>
      <c r="Q9" s="58"/>
    </row>
    <row r="10" spans="4:17" ht="16.5" x14ac:dyDescent="0.2">
      <c r="J10" s="261"/>
      <c r="K10" s="135" t="s">
        <v>228</v>
      </c>
      <c r="L10" s="58"/>
      <c r="M10" s="58"/>
      <c r="N10" s="58"/>
      <c r="O10" s="58"/>
      <c r="P10" s="58"/>
      <c r="Q10" s="58"/>
    </row>
    <row r="11" spans="4:17" ht="16.5" x14ac:dyDescent="0.2">
      <c r="J11" s="261"/>
      <c r="K11" s="135" t="s">
        <v>367</v>
      </c>
      <c r="L11" s="58"/>
      <c r="M11" s="58"/>
      <c r="N11" s="58" t="s">
        <v>190</v>
      </c>
      <c r="O11" s="59"/>
      <c r="P11" s="59" t="s">
        <v>162</v>
      </c>
      <c r="Q11" s="59"/>
    </row>
    <row r="12" spans="4:17" ht="16.5" x14ac:dyDescent="0.2">
      <c r="J12" s="261"/>
      <c r="K12" s="135" t="s">
        <v>347</v>
      </c>
      <c r="L12" s="58"/>
      <c r="M12" s="262"/>
    </row>
    <row r="13" spans="4:17" ht="16.5" x14ac:dyDescent="0.2">
      <c r="J13" s="261"/>
      <c r="K13" s="135" t="s">
        <v>119</v>
      </c>
      <c r="L13" s="58"/>
      <c r="M13" s="262"/>
    </row>
    <row r="14" spans="4:17" ht="16.5" x14ac:dyDescent="0.2">
      <c r="J14" s="261"/>
      <c r="K14" s="135" t="s">
        <v>142</v>
      </c>
      <c r="L14" s="58"/>
      <c r="M14" s="59"/>
      <c r="N14" s="59"/>
      <c r="O14" s="59"/>
      <c r="P14" s="58"/>
      <c r="Q14" s="58"/>
    </row>
    <row r="15" spans="4:17" ht="16.5" x14ac:dyDescent="0.2">
      <c r="J15" s="261"/>
      <c r="K15" s="135" t="s">
        <v>104</v>
      </c>
      <c r="L15" s="58"/>
      <c r="M15" s="58"/>
      <c r="N15" s="58"/>
      <c r="O15" s="58"/>
      <c r="P15" s="58"/>
      <c r="Q15" s="58"/>
    </row>
    <row r="16" spans="4:17" ht="16.5" x14ac:dyDescent="0.2">
      <c r="J16" s="261"/>
      <c r="K16" s="135" t="s">
        <v>102</v>
      </c>
      <c r="L16" s="58"/>
      <c r="M16" s="58"/>
      <c r="N16" s="58"/>
      <c r="O16" s="58"/>
      <c r="P16" s="58"/>
      <c r="Q16" s="58"/>
    </row>
    <row r="17" spans="10:17" ht="16.5" x14ac:dyDescent="0.2">
      <c r="J17" s="261"/>
      <c r="K17" s="135" t="s">
        <v>348</v>
      </c>
      <c r="L17" s="58"/>
      <c r="M17" s="58"/>
      <c r="N17" s="58"/>
      <c r="O17" s="59"/>
      <c r="P17" s="58"/>
      <c r="Q17" s="58"/>
    </row>
    <row r="18" spans="10:17" ht="16.5" x14ac:dyDescent="0.2">
      <c r="J18" s="261"/>
      <c r="K18" s="135" t="s">
        <v>351</v>
      </c>
      <c r="L18" s="58"/>
      <c r="M18" s="58"/>
      <c r="N18" s="58"/>
      <c r="O18" s="58"/>
      <c r="P18" s="58"/>
      <c r="Q18" s="58"/>
    </row>
    <row r="19" spans="10:17" ht="15" x14ac:dyDescent="0.2">
      <c r="J19" s="261"/>
      <c r="K19" s="136"/>
      <c r="L19" s="58"/>
      <c r="M19" s="58"/>
      <c r="N19" s="58"/>
      <c r="O19" s="59"/>
      <c r="P19" s="59"/>
      <c r="Q19" s="59"/>
    </row>
    <row r="20" spans="10:17" ht="16.5" x14ac:dyDescent="0.2">
      <c r="J20" s="261"/>
      <c r="K20" s="135" t="s">
        <v>95</v>
      </c>
      <c r="L20" s="58"/>
      <c r="M20" s="262"/>
    </row>
    <row r="21" spans="10:17" ht="16.5" x14ac:dyDescent="0.2">
      <c r="J21" s="261"/>
      <c r="K21" s="135" t="s">
        <v>148</v>
      </c>
      <c r="L21" s="58"/>
      <c r="M21" s="262"/>
    </row>
    <row r="22" spans="10:17" ht="16.5" x14ac:dyDescent="0.2">
      <c r="J22" s="261"/>
      <c r="K22" s="135" t="s">
        <v>144</v>
      </c>
      <c r="L22" s="58"/>
      <c r="M22" s="59"/>
      <c r="N22" s="58"/>
      <c r="O22" s="58"/>
      <c r="P22" s="58"/>
      <c r="Q22" s="58"/>
    </row>
    <row r="23" spans="10:17" ht="16.5" x14ac:dyDescent="0.2">
      <c r="J23" s="261"/>
      <c r="K23" s="135" t="s">
        <v>180</v>
      </c>
      <c r="L23" s="58"/>
      <c r="M23" s="58"/>
      <c r="N23" s="58"/>
      <c r="O23" s="58"/>
      <c r="P23" s="58"/>
      <c r="Q23" s="58"/>
    </row>
    <row r="24" spans="10:17" ht="16.5" x14ac:dyDescent="0.2">
      <c r="J24" s="261"/>
      <c r="K24" s="135" t="s">
        <v>43</v>
      </c>
      <c r="L24" s="58"/>
      <c r="M24" s="58"/>
      <c r="N24" s="58"/>
      <c r="O24" s="58"/>
      <c r="P24" s="58"/>
      <c r="Q24" s="58"/>
    </row>
    <row r="25" spans="10:17" ht="16.5" x14ac:dyDescent="0.2">
      <c r="J25" s="261"/>
      <c r="K25" s="135" t="s">
        <v>181</v>
      </c>
      <c r="L25" s="58"/>
      <c r="M25" s="58"/>
      <c r="N25" s="58"/>
      <c r="O25" s="58"/>
      <c r="P25" s="58"/>
      <c r="Q25" s="58"/>
    </row>
    <row r="26" spans="10:17" ht="16.5" x14ac:dyDescent="0.2">
      <c r="J26" s="261"/>
      <c r="K26" s="135" t="s">
        <v>234</v>
      </c>
      <c r="L26" s="58"/>
      <c r="M26" s="58"/>
      <c r="N26" s="58"/>
      <c r="O26" s="58"/>
      <c r="P26" s="58"/>
      <c r="Q26" s="58"/>
    </row>
    <row r="27" spans="10:17" ht="16.5" x14ac:dyDescent="0.2">
      <c r="J27" s="261"/>
      <c r="K27" s="135" t="s">
        <v>120</v>
      </c>
      <c r="L27" s="58"/>
      <c r="M27" s="58"/>
      <c r="N27" s="58"/>
      <c r="O27" s="58"/>
      <c r="P27" s="58"/>
      <c r="Q27" s="58"/>
    </row>
    <row r="28" spans="10:17" ht="16.5" x14ac:dyDescent="0.2">
      <c r="J28" s="261"/>
      <c r="K28" s="135" t="s">
        <v>51</v>
      </c>
      <c r="L28" s="58"/>
      <c r="M28" s="262"/>
    </row>
    <row r="29" spans="10:17" ht="16.5" x14ac:dyDescent="0.2">
      <c r="J29" s="261"/>
      <c r="K29" s="135" t="s">
        <v>52</v>
      </c>
      <c r="L29" s="58"/>
      <c r="M29" s="262"/>
    </row>
    <row r="30" spans="10:17" ht="16.5" x14ac:dyDescent="0.2">
      <c r="J30" s="261"/>
      <c r="K30" s="137" t="s">
        <v>429</v>
      </c>
      <c r="L30" s="58"/>
      <c r="M30" s="262"/>
    </row>
    <row r="31" spans="10:17" ht="16.5" x14ac:dyDescent="0.2">
      <c r="J31" s="261"/>
      <c r="K31" s="135" t="s">
        <v>349</v>
      </c>
      <c r="L31" s="58"/>
      <c r="M31" s="262"/>
    </row>
    <row r="32" spans="10:17" ht="16.5" x14ac:dyDescent="0.2">
      <c r="J32" s="261"/>
      <c r="K32" s="135" t="s">
        <v>36</v>
      </c>
      <c r="L32" s="58"/>
      <c r="M32" s="262"/>
    </row>
    <row r="33" spans="10:13" ht="16.5" x14ac:dyDescent="0.2">
      <c r="J33" s="261"/>
      <c r="K33" s="135" t="s">
        <v>209</v>
      </c>
      <c r="L33" s="58"/>
      <c r="M33" s="262"/>
    </row>
    <row r="34" spans="10:13" ht="16.5" x14ac:dyDescent="0.2">
      <c r="J34" s="36"/>
      <c r="K34" s="135" t="s">
        <v>325</v>
      </c>
      <c r="L34" s="58"/>
      <c r="M34" s="262"/>
    </row>
    <row r="35" spans="10:13" ht="16.5" x14ac:dyDescent="0.2">
      <c r="J35" s="36"/>
      <c r="K35" s="135" t="s">
        <v>327</v>
      </c>
      <c r="L35" s="58"/>
    </row>
    <row r="36" spans="10:13" ht="16.5" x14ac:dyDescent="0.2">
      <c r="J36" s="36"/>
      <c r="K36" s="135" t="s">
        <v>434</v>
      </c>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conditionalFormatting sqref="J4:J33">
    <cfRule type="cellIs" dxfId="9" priority="1" stopIfTrue="1" operator="equal">
      <formula>0</formula>
    </cfRule>
  </conditionalFormatting>
  <pageMargins left="0.70866141732283472" right="0.70866141732283472" top="0.74803149606299213" bottom="0.74803149606299213" header="0.31496062992125984" footer="0.31496062992125984"/>
  <pageSetup paperSize="9" scale="78" orientation="portrait" verticalDpi="4294967294" r:id="rId1"/>
  <rowBreaks count="1" manualBreakCount="1">
    <brk id="66" max="16383" man="1"/>
  </rowBreaks>
  <colBreaks count="1" manualBreakCount="1">
    <brk id="9" max="149"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dimension ref="A2:H18"/>
  <sheetViews>
    <sheetView zoomScaleNormal="100" workbookViewId="0">
      <selection activeCell="B27" sqref="B27"/>
    </sheetView>
  </sheetViews>
  <sheetFormatPr defaultRowHeight="12.75" x14ac:dyDescent="0.2"/>
  <cols>
    <col min="1" max="1" width="15" customWidth="1"/>
    <col min="2" max="2" width="67.140625" bestFit="1" customWidth="1"/>
    <col min="3" max="3" width="24.140625" customWidth="1"/>
    <col min="4" max="4" width="13.5703125" bestFit="1" customWidth="1"/>
    <col min="5" max="6" width="14.85546875" customWidth="1"/>
    <col min="7" max="7" width="14.28515625" customWidth="1"/>
    <col min="8" max="8" width="44.85546875" customWidth="1"/>
  </cols>
  <sheetData>
    <row r="2" spans="1:8" s="80" customFormat="1" x14ac:dyDescent="0.2">
      <c r="B2" s="126" t="s">
        <v>138</v>
      </c>
      <c r="C2" s="126" t="s">
        <v>139</v>
      </c>
      <c r="D2" s="357" t="s">
        <v>140</v>
      </c>
      <c r="E2" s="357"/>
      <c r="F2" s="357"/>
      <c r="G2" s="357"/>
      <c r="H2" s="357"/>
    </row>
    <row r="3" spans="1:8" x14ac:dyDescent="0.2">
      <c r="B3" s="99"/>
      <c r="C3" s="58"/>
      <c r="D3" s="358"/>
      <c r="E3" s="358"/>
      <c r="F3" s="358"/>
      <c r="G3" s="358"/>
      <c r="H3" s="358"/>
    </row>
    <row r="4" spans="1:8" ht="17.25" customHeight="1" x14ac:dyDescent="0.2">
      <c r="A4" s="129" t="s">
        <v>206</v>
      </c>
      <c r="B4" s="127" t="s">
        <v>462</v>
      </c>
      <c r="C4" s="127" t="s">
        <v>530</v>
      </c>
      <c r="D4" s="354" t="s">
        <v>581</v>
      </c>
      <c r="E4" s="355"/>
      <c r="F4" s="355"/>
      <c r="G4" s="355"/>
      <c r="H4" s="356"/>
    </row>
    <row r="5" spans="1:8" ht="22.5" customHeight="1" x14ac:dyDescent="0.2">
      <c r="A5" s="129" t="s">
        <v>205</v>
      </c>
      <c r="B5" s="127" t="s">
        <v>463</v>
      </c>
      <c r="C5" s="127" t="s">
        <v>556</v>
      </c>
      <c r="D5" s="354" t="s">
        <v>580</v>
      </c>
      <c r="E5" s="355"/>
      <c r="F5" s="355"/>
      <c r="G5" s="355"/>
      <c r="H5" s="356"/>
    </row>
    <row r="6" spans="1:8" ht="37.5" customHeight="1" x14ac:dyDescent="0.2">
      <c r="A6" s="129" t="s">
        <v>207</v>
      </c>
      <c r="B6" s="127" t="s">
        <v>464</v>
      </c>
      <c r="C6" s="127" t="s">
        <v>555</v>
      </c>
      <c r="D6" s="354" t="s">
        <v>579</v>
      </c>
      <c r="E6" s="355"/>
      <c r="F6" s="355"/>
      <c r="G6" s="355"/>
      <c r="H6" s="356"/>
    </row>
    <row r="7" spans="1:8" ht="20.25" customHeight="1" x14ac:dyDescent="0.2">
      <c r="A7" s="129" t="s">
        <v>207</v>
      </c>
      <c r="B7" s="127" t="s">
        <v>465</v>
      </c>
      <c r="C7" s="127" t="s">
        <v>556</v>
      </c>
      <c r="D7" s="354" t="s">
        <v>578</v>
      </c>
      <c r="E7" s="355"/>
      <c r="F7" s="355"/>
      <c r="G7" s="355"/>
      <c r="H7" s="356"/>
    </row>
    <row r="8" spans="1:8" ht="21" customHeight="1" x14ac:dyDescent="0.2">
      <c r="A8" s="129" t="s">
        <v>207</v>
      </c>
      <c r="B8" s="127" t="s">
        <v>466</v>
      </c>
      <c r="C8" s="127" t="s">
        <v>569</v>
      </c>
      <c r="D8" s="354" t="s">
        <v>577</v>
      </c>
      <c r="E8" s="365"/>
      <c r="F8" s="365"/>
      <c r="G8" s="365"/>
      <c r="H8" s="366"/>
    </row>
    <row r="9" spans="1:8" ht="36" customHeight="1" x14ac:dyDescent="0.2">
      <c r="A9" s="129" t="s">
        <v>207</v>
      </c>
      <c r="B9" s="130" t="s">
        <v>467</v>
      </c>
      <c r="C9" s="130" t="s">
        <v>570</v>
      </c>
      <c r="D9" s="359" t="s">
        <v>576</v>
      </c>
      <c r="E9" s="360"/>
      <c r="F9" s="360"/>
      <c r="G9" s="360"/>
      <c r="H9" s="361"/>
    </row>
    <row r="10" spans="1:8" ht="20.25" customHeight="1" thickBot="1" x14ac:dyDescent="0.25">
      <c r="A10" s="129" t="s">
        <v>207</v>
      </c>
      <c r="B10" s="132" t="s">
        <v>468</v>
      </c>
      <c r="C10" s="127" t="s">
        <v>564</v>
      </c>
      <c r="D10" s="362" t="s">
        <v>575</v>
      </c>
      <c r="E10" s="363"/>
      <c r="F10" s="363"/>
      <c r="G10" s="363"/>
      <c r="H10" s="364"/>
    </row>
    <row r="11" spans="1:8" ht="20.25" customHeight="1" x14ac:dyDescent="0.2">
      <c r="A11" s="167" t="s">
        <v>205</v>
      </c>
      <c r="B11" s="131" t="s">
        <v>469</v>
      </c>
      <c r="C11" s="127" t="s">
        <v>530</v>
      </c>
      <c r="D11" s="279" t="s">
        <v>571</v>
      </c>
      <c r="E11" s="280" t="s">
        <v>572</v>
      </c>
      <c r="F11" s="280" t="s">
        <v>573</v>
      </c>
      <c r="G11" s="248"/>
      <c r="H11" s="248"/>
    </row>
    <row r="12" spans="1:8" ht="67.5" customHeight="1" x14ac:dyDescent="0.2">
      <c r="A12" s="129" t="s">
        <v>205</v>
      </c>
      <c r="B12" s="131" t="s">
        <v>470</v>
      </c>
      <c r="C12" s="127" t="s">
        <v>567</v>
      </c>
      <c r="D12" s="351" t="s">
        <v>574</v>
      </c>
      <c r="E12" s="352"/>
      <c r="F12" s="352"/>
      <c r="G12" s="352"/>
      <c r="H12" s="353"/>
    </row>
    <row r="13" spans="1:8" x14ac:dyDescent="0.2">
      <c r="B13" s="131" t="s">
        <v>582</v>
      </c>
      <c r="C13" s="127" t="s">
        <v>583</v>
      </c>
    </row>
    <row r="14" spans="1:8" x14ac:dyDescent="0.2">
      <c r="B14" s="166"/>
      <c r="C14" s="68"/>
    </row>
    <row r="15" spans="1:8" x14ac:dyDescent="0.2">
      <c r="B15" s="166"/>
      <c r="C15" s="68"/>
    </row>
    <row r="16" spans="1:8" x14ac:dyDescent="0.2">
      <c r="B16" s="166"/>
      <c r="C16" s="167"/>
    </row>
    <row r="17" spans="2:3" x14ac:dyDescent="0.2">
      <c r="B17" s="166"/>
      <c r="C17" s="167"/>
    </row>
    <row r="18" spans="2:3" x14ac:dyDescent="0.2">
      <c r="B18" s="68"/>
    </row>
  </sheetData>
  <mergeCells count="10">
    <mergeCell ref="D12:H12"/>
    <mergeCell ref="D7:H7"/>
    <mergeCell ref="D2:H2"/>
    <mergeCell ref="D3:H3"/>
    <mergeCell ref="D5:H5"/>
    <mergeCell ref="D9:H9"/>
    <mergeCell ref="D10:H10"/>
    <mergeCell ref="D8:H8"/>
    <mergeCell ref="D6:H6"/>
    <mergeCell ref="D4:H4"/>
  </mergeCells>
  <phoneticPr fontId="53" type="noConversion"/>
  <pageMargins left="0" right="0" top="0" bottom="0" header="0.31496062992125984" footer="0.31496062992125984"/>
  <pageSetup paperSize="9" scale="74" orientation="landscape" verticalDpi="429496729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Foglio32">
    <tabColor theme="9" tint="-0.249977111117893"/>
  </sheetPr>
  <dimension ref="D1:Q74"/>
  <sheetViews>
    <sheetView view="pageBreakPreview" topLeftCell="A64" zoomScale="60" zoomScaleNormal="78" workbookViewId="0">
      <selection activeCell="J1" sqref="J1:R1048576"/>
    </sheetView>
  </sheetViews>
  <sheetFormatPr defaultRowHeight="12.75" x14ac:dyDescent="0.2"/>
  <cols>
    <col min="1" max="1" width="8.28515625" customWidth="1"/>
    <col min="10" max="10" width="2.28515625" bestFit="1" customWidth="1"/>
    <col min="11" max="11" width="23" customWidth="1"/>
    <col min="12" max="12" width="38.28515625" customWidth="1"/>
    <col min="13" max="13" width="10.7109375" bestFit="1" customWidth="1"/>
    <col min="15" max="15" width="11.140625" bestFit="1" customWidth="1"/>
  </cols>
  <sheetData>
    <row r="1" spans="4:17" ht="13.5" thickBot="1" x14ac:dyDescent="0.25"/>
    <row r="2" spans="4:17" ht="13.5" thickBot="1" x14ac:dyDescent="0.25">
      <c r="D2" s="389" t="s">
        <v>490</v>
      </c>
      <c r="E2" s="390"/>
      <c r="F2" s="391"/>
    </row>
    <row r="4" spans="4:17" x14ac:dyDescent="0.2">
      <c r="J4" s="264"/>
      <c r="K4" s="33"/>
      <c r="L4" s="58"/>
    </row>
    <row r="5" spans="4:17" ht="16.5" x14ac:dyDescent="0.2">
      <c r="J5" s="264"/>
      <c r="K5" s="135" t="s">
        <v>20</v>
      </c>
      <c r="L5" s="58"/>
    </row>
    <row r="6" spans="4:17" ht="16.5" x14ac:dyDescent="0.2">
      <c r="J6" s="264"/>
      <c r="K6" s="135" t="s">
        <v>346</v>
      </c>
      <c r="L6" s="58"/>
      <c r="M6" s="59" t="s">
        <v>194</v>
      </c>
      <c r="N6" s="59" t="s">
        <v>486</v>
      </c>
      <c r="O6" s="59" t="s">
        <v>162</v>
      </c>
      <c r="P6" s="58" t="s">
        <v>103</v>
      </c>
      <c r="Q6" s="58" t="s">
        <v>383</v>
      </c>
    </row>
    <row r="7" spans="4:17" ht="16.5" x14ac:dyDescent="0.2">
      <c r="J7" s="264"/>
      <c r="K7" s="135" t="s">
        <v>172</v>
      </c>
      <c r="L7" s="58"/>
      <c r="M7" s="58"/>
      <c r="N7" s="58" t="s">
        <v>425</v>
      </c>
      <c r="O7" s="58" t="s">
        <v>165</v>
      </c>
      <c r="P7" s="58" t="s">
        <v>107</v>
      </c>
      <c r="Q7" s="58"/>
    </row>
    <row r="8" spans="4:17" ht="15" x14ac:dyDescent="0.2">
      <c r="J8" s="264"/>
      <c r="K8" s="136"/>
      <c r="L8" s="58"/>
      <c r="M8" s="58"/>
      <c r="N8" s="58"/>
      <c r="O8" s="58" t="s">
        <v>401</v>
      </c>
      <c r="P8" s="58"/>
      <c r="Q8" s="58"/>
    </row>
    <row r="9" spans="4:17" ht="16.5" x14ac:dyDescent="0.2">
      <c r="J9" s="264"/>
      <c r="K9" s="135" t="s">
        <v>19</v>
      </c>
      <c r="L9" s="58"/>
      <c r="M9" s="58"/>
      <c r="N9" s="58"/>
      <c r="O9" s="59"/>
      <c r="P9" s="58"/>
      <c r="Q9" s="58"/>
    </row>
    <row r="10" spans="4:17" ht="16.5" x14ac:dyDescent="0.2">
      <c r="J10" s="264"/>
      <c r="K10" s="135" t="s">
        <v>228</v>
      </c>
      <c r="L10" s="58"/>
      <c r="M10" s="58"/>
      <c r="N10" s="58"/>
      <c r="O10" s="58"/>
      <c r="P10" s="58"/>
      <c r="Q10" s="58"/>
    </row>
    <row r="11" spans="4:17" ht="16.5" x14ac:dyDescent="0.2">
      <c r="J11" s="264"/>
      <c r="K11" s="135" t="s">
        <v>367</v>
      </c>
      <c r="L11" s="58"/>
      <c r="M11" s="58"/>
      <c r="N11" s="58" t="s">
        <v>114</v>
      </c>
      <c r="O11" s="59"/>
      <c r="P11" s="59" t="s">
        <v>390</v>
      </c>
      <c r="Q11" s="59"/>
    </row>
    <row r="12" spans="4:17" ht="16.5" x14ac:dyDescent="0.2">
      <c r="J12" s="264"/>
      <c r="K12" s="135" t="s">
        <v>347</v>
      </c>
      <c r="L12" s="58"/>
      <c r="M12" s="265"/>
    </row>
    <row r="13" spans="4:17" ht="16.5" x14ac:dyDescent="0.2">
      <c r="J13" s="264"/>
      <c r="K13" s="135" t="s">
        <v>119</v>
      </c>
      <c r="L13" s="58"/>
      <c r="M13" s="265"/>
    </row>
    <row r="14" spans="4:17" ht="16.5" x14ac:dyDescent="0.2">
      <c r="J14" s="264"/>
      <c r="K14" s="135" t="s">
        <v>142</v>
      </c>
      <c r="L14" s="58"/>
      <c r="M14" s="59"/>
      <c r="N14" s="59"/>
      <c r="O14" s="59"/>
      <c r="P14" s="58"/>
      <c r="Q14" s="58"/>
    </row>
    <row r="15" spans="4:17" ht="16.5" x14ac:dyDescent="0.2">
      <c r="J15" s="264"/>
      <c r="K15" s="135" t="s">
        <v>104</v>
      </c>
      <c r="L15" s="58"/>
      <c r="M15" s="58"/>
      <c r="N15" s="58"/>
      <c r="O15" s="58"/>
      <c r="P15" s="58"/>
      <c r="Q15" s="58"/>
    </row>
    <row r="16" spans="4:17" ht="16.5" x14ac:dyDescent="0.2">
      <c r="J16" s="264"/>
      <c r="K16" s="135" t="s">
        <v>102</v>
      </c>
      <c r="L16" s="58"/>
      <c r="M16" s="58"/>
      <c r="N16" s="58"/>
      <c r="O16" s="58"/>
      <c r="P16" s="58"/>
      <c r="Q16" s="58"/>
    </row>
    <row r="17" spans="10:17" ht="16.5" x14ac:dyDescent="0.2">
      <c r="J17" s="264"/>
      <c r="K17" s="135" t="s">
        <v>348</v>
      </c>
      <c r="L17" s="58"/>
      <c r="M17" s="58"/>
      <c r="N17" s="58"/>
      <c r="O17" s="59"/>
      <c r="P17" s="58"/>
      <c r="Q17" s="58"/>
    </row>
    <row r="18" spans="10:17" ht="16.5" x14ac:dyDescent="0.2">
      <c r="J18" s="264"/>
      <c r="K18" s="135" t="s">
        <v>351</v>
      </c>
      <c r="L18" s="58"/>
      <c r="M18" s="58"/>
      <c r="N18" s="58"/>
      <c r="O18" s="58"/>
      <c r="P18" s="58"/>
      <c r="Q18" s="58"/>
    </row>
    <row r="19" spans="10:17" ht="15" x14ac:dyDescent="0.2">
      <c r="J19" s="264"/>
      <c r="K19" s="136"/>
      <c r="L19" s="58"/>
      <c r="M19" s="58"/>
      <c r="N19" s="58"/>
      <c r="O19" s="59"/>
      <c r="P19" s="59"/>
      <c r="Q19" s="59"/>
    </row>
    <row r="20" spans="10:17" ht="16.5" x14ac:dyDescent="0.2">
      <c r="J20" s="264"/>
      <c r="K20" s="135" t="s">
        <v>95</v>
      </c>
      <c r="L20" s="58"/>
      <c r="M20" s="265"/>
    </row>
    <row r="21" spans="10:17" ht="16.5" x14ac:dyDescent="0.2">
      <c r="J21" s="264"/>
      <c r="K21" s="135" t="s">
        <v>148</v>
      </c>
      <c r="L21" s="58"/>
      <c r="M21" s="265"/>
    </row>
    <row r="22" spans="10:17" ht="16.5" x14ac:dyDescent="0.2">
      <c r="J22" s="264"/>
      <c r="K22" s="135" t="s">
        <v>144</v>
      </c>
      <c r="L22" s="58"/>
      <c r="M22" s="59"/>
      <c r="N22" s="58"/>
      <c r="O22" s="58"/>
      <c r="P22" s="58"/>
      <c r="Q22" s="58"/>
    </row>
    <row r="23" spans="10:17" ht="16.5" x14ac:dyDescent="0.2">
      <c r="J23" s="264"/>
      <c r="K23" s="135" t="s">
        <v>180</v>
      </c>
      <c r="L23" s="58"/>
      <c r="M23" s="58"/>
      <c r="N23" s="58"/>
      <c r="O23" s="58"/>
      <c r="P23" s="58"/>
      <c r="Q23" s="58"/>
    </row>
    <row r="24" spans="10:17" ht="16.5" x14ac:dyDescent="0.2">
      <c r="J24" s="264"/>
      <c r="K24" s="135" t="s">
        <v>43</v>
      </c>
      <c r="L24" s="58"/>
      <c r="M24" s="58"/>
      <c r="N24" s="58"/>
      <c r="O24" s="58"/>
      <c r="P24" s="58"/>
      <c r="Q24" s="58"/>
    </row>
    <row r="25" spans="10:17" ht="16.5" x14ac:dyDescent="0.2">
      <c r="J25" s="264"/>
      <c r="K25" s="135" t="s">
        <v>181</v>
      </c>
      <c r="L25" s="58"/>
      <c r="M25" s="58"/>
      <c r="N25" s="58"/>
      <c r="O25" s="58"/>
      <c r="P25" s="58"/>
      <c r="Q25" s="58"/>
    </row>
    <row r="26" spans="10:17" ht="16.5" x14ac:dyDescent="0.2">
      <c r="J26" s="264"/>
      <c r="K26" s="135" t="s">
        <v>234</v>
      </c>
      <c r="L26" s="58"/>
      <c r="M26" s="58"/>
      <c r="N26" s="58"/>
      <c r="O26" s="58"/>
      <c r="P26" s="58"/>
      <c r="Q26" s="58"/>
    </row>
    <row r="27" spans="10:17" ht="16.5" x14ac:dyDescent="0.2">
      <c r="J27" s="264"/>
      <c r="K27" s="135" t="s">
        <v>120</v>
      </c>
      <c r="L27" s="58"/>
      <c r="M27" s="58"/>
      <c r="N27" s="58"/>
      <c r="O27" s="58"/>
      <c r="P27" s="58"/>
      <c r="Q27" s="58"/>
    </row>
    <row r="28" spans="10:17" ht="16.5" x14ac:dyDescent="0.2">
      <c r="J28" s="264"/>
      <c r="K28" s="135" t="s">
        <v>51</v>
      </c>
      <c r="L28" s="58"/>
      <c r="M28" s="265"/>
    </row>
    <row r="29" spans="10:17" ht="16.5" x14ac:dyDescent="0.2">
      <c r="J29" s="264"/>
      <c r="K29" s="135" t="s">
        <v>52</v>
      </c>
      <c r="L29" s="58"/>
      <c r="M29" s="265"/>
    </row>
    <row r="30" spans="10:17" ht="16.5" x14ac:dyDescent="0.2">
      <c r="J30" s="264"/>
      <c r="K30" s="137" t="s">
        <v>429</v>
      </c>
      <c r="L30" s="58"/>
      <c r="M30" s="265"/>
    </row>
    <row r="31" spans="10:17" ht="16.5" x14ac:dyDescent="0.2">
      <c r="J31" s="264"/>
      <c r="K31" s="135" t="s">
        <v>349</v>
      </c>
      <c r="L31" s="58"/>
      <c r="M31" s="265"/>
    </row>
    <row r="32" spans="10:17" ht="16.5" x14ac:dyDescent="0.2">
      <c r="J32" s="264"/>
      <c r="K32" s="135" t="s">
        <v>36</v>
      </c>
      <c r="L32" s="58"/>
      <c r="M32" s="265"/>
    </row>
    <row r="33" spans="10:13" ht="16.5" x14ac:dyDescent="0.2">
      <c r="J33" s="264"/>
      <c r="K33" s="135" t="s">
        <v>209</v>
      </c>
      <c r="L33" s="58"/>
      <c r="M33" s="265"/>
    </row>
    <row r="34" spans="10:13" ht="16.5" x14ac:dyDescent="0.2">
      <c r="J34" s="36"/>
      <c r="K34" s="135" t="s">
        <v>325</v>
      </c>
      <c r="L34" s="58"/>
      <c r="M34" s="265"/>
    </row>
    <row r="35" spans="10:13" ht="16.5" x14ac:dyDescent="0.2">
      <c r="J35" s="36"/>
      <c r="K35" s="135" t="s">
        <v>327</v>
      </c>
      <c r="L35" s="58"/>
    </row>
    <row r="36" spans="10:13" ht="16.5" x14ac:dyDescent="0.2">
      <c r="J36" s="36"/>
      <c r="K36" s="135" t="s">
        <v>434</v>
      </c>
      <c r="L36" s="58"/>
    </row>
    <row r="37" spans="10:13" ht="13.5" x14ac:dyDescent="0.2">
      <c r="J37" s="36"/>
      <c r="K37" s="34"/>
      <c r="L37" s="58"/>
    </row>
    <row r="38" spans="10:13" x14ac:dyDescent="0.2">
      <c r="J38" s="377"/>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conditionalFormatting sqref="J4:J33">
    <cfRule type="cellIs" dxfId="8" priority="1" stopIfTrue="1" operator="equal">
      <formula>0</formula>
    </cfRule>
  </conditionalFormatting>
  <pageMargins left="0.7" right="0.7" top="0.75" bottom="0.75" header="0.3" footer="0.3"/>
  <pageSetup paperSize="9" scale="68" orientation="portrait" horizontalDpi="4294967294" verticalDpi="4294967294" r:id="rId1"/>
  <rowBreaks count="1" manualBreakCount="1">
    <brk id="78" max="17" man="1"/>
  </rowBreaks>
  <colBreaks count="1" manualBreakCount="1">
    <brk id="9" max="123"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Foglio34">
    <tabColor theme="9" tint="-0.249977111117893"/>
  </sheetPr>
  <dimension ref="D1:S74"/>
  <sheetViews>
    <sheetView view="pageBreakPreview" topLeftCell="A46" zoomScale="60" zoomScaleNormal="82" workbookViewId="0">
      <selection activeCell="O47" sqref="O47"/>
    </sheetView>
  </sheetViews>
  <sheetFormatPr defaultRowHeight="12.75" x14ac:dyDescent="0.2"/>
  <cols>
    <col min="1" max="1" width="8.28515625" customWidth="1"/>
    <col min="10" max="10" width="2.28515625" customWidth="1"/>
    <col min="11" max="11" width="23" customWidth="1"/>
    <col min="12" max="12" width="38.28515625" customWidth="1"/>
    <col min="13" max="13" width="10.7109375" bestFit="1" customWidth="1"/>
    <col min="15" max="15" width="11.140625" bestFit="1" customWidth="1"/>
  </cols>
  <sheetData>
    <row r="1" spans="4:17" ht="13.5" thickBot="1" x14ac:dyDescent="0.25"/>
    <row r="2" spans="4:17" ht="13.5" thickBot="1" x14ac:dyDescent="0.25">
      <c r="D2" s="389" t="s">
        <v>494</v>
      </c>
      <c r="E2" s="390"/>
      <c r="F2" s="391"/>
    </row>
    <row r="4" spans="4:17" x14ac:dyDescent="0.2">
      <c r="J4" s="267"/>
      <c r="K4" s="33"/>
      <c r="L4" s="58"/>
    </row>
    <row r="5" spans="4:17" ht="16.5" x14ac:dyDescent="0.2">
      <c r="J5" s="267"/>
      <c r="K5" s="135" t="s">
        <v>20</v>
      </c>
      <c r="L5" s="58"/>
    </row>
    <row r="6" spans="4:17" ht="16.5" x14ac:dyDescent="0.2">
      <c r="J6" s="267"/>
      <c r="K6" s="135" t="s">
        <v>346</v>
      </c>
      <c r="L6" s="58"/>
      <c r="M6" s="59" t="s">
        <v>194</v>
      </c>
      <c r="N6" s="59" t="s">
        <v>486</v>
      </c>
      <c r="O6" s="59" t="s">
        <v>162</v>
      </c>
      <c r="P6" s="58" t="s">
        <v>103</v>
      </c>
      <c r="Q6" s="58" t="s">
        <v>383</v>
      </c>
    </row>
    <row r="7" spans="4:17" ht="16.5" x14ac:dyDescent="0.2">
      <c r="J7" s="267"/>
      <c r="K7" s="135" t="s">
        <v>172</v>
      </c>
      <c r="L7" s="58"/>
      <c r="M7" s="58"/>
      <c r="N7" s="58" t="s">
        <v>425</v>
      </c>
      <c r="O7" s="58" t="s">
        <v>165</v>
      </c>
      <c r="P7" s="58" t="s">
        <v>107</v>
      </c>
      <c r="Q7" s="58"/>
    </row>
    <row r="8" spans="4:17" ht="15" x14ac:dyDescent="0.2">
      <c r="J8" s="267"/>
      <c r="K8" s="136"/>
      <c r="L8" s="58"/>
      <c r="M8" s="58"/>
      <c r="N8" s="58"/>
      <c r="O8" s="58" t="s">
        <v>401</v>
      </c>
      <c r="P8" s="58"/>
      <c r="Q8" s="58"/>
    </row>
    <row r="9" spans="4:17" ht="16.5" x14ac:dyDescent="0.2">
      <c r="J9" s="267"/>
      <c r="K9" s="135" t="s">
        <v>19</v>
      </c>
      <c r="L9" s="58"/>
      <c r="M9" s="58"/>
      <c r="N9" s="58"/>
      <c r="O9" s="59"/>
      <c r="P9" s="58"/>
      <c r="Q9" s="58"/>
    </row>
    <row r="10" spans="4:17" ht="16.5" x14ac:dyDescent="0.2">
      <c r="J10" s="267"/>
      <c r="K10" s="135" t="s">
        <v>228</v>
      </c>
      <c r="L10" s="58"/>
      <c r="M10" s="58"/>
      <c r="N10" s="58"/>
      <c r="O10" s="58"/>
      <c r="P10" s="58"/>
      <c r="Q10" s="58"/>
    </row>
    <row r="11" spans="4:17" ht="16.5" x14ac:dyDescent="0.2">
      <c r="J11" s="267"/>
      <c r="K11" s="135" t="s">
        <v>367</v>
      </c>
      <c r="L11" s="58"/>
      <c r="M11" s="58"/>
      <c r="N11" s="58" t="s">
        <v>114</v>
      </c>
      <c r="O11" s="59"/>
      <c r="P11" s="59" t="s">
        <v>390</v>
      </c>
      <c r="Q11" s="59"/>
    </row>
    <row r="12" spans="4:17" ht="16.5" x14ac:dyDescent="0.2">
      <c r="J12" s="267"/>
      <c r="K12" s="135" t="s">
        <v>347</v>
      </c>
      <c r="L12" s="58"/>
      <c r="M12" s="268"/>
    </row>
    <row r="13" spans="4:17" ht="16.5" x14ac:dyDescent="0.2">
      <c r="J13" s="267"/>
      <c r="K13" s="135" t="s">
        <v>119</v>
      </c>
      <c r="L13" s="58"/>
      <c r="M13" s="268"/>
    </row>
    <row r="14" spans="4:17" ht="16.5" x14ac:dyDescent="0.2">
      <c r="J14" s="267"/>
      <c r="K14" s="135" t="s">
        <v>142</v>
      </c>
      <c r="L14" s="58"/>
      <c r="M14" s="59"/>
      <c r="N14" s="59"/>
      <c r="O14" s="59"/>
      <c r="P14" s="58"/>
      <c r="Q14" s="58"/>
    </row>
    <row r="15" spans="4:17" ht="16.5" x14ac:dyDescent="0.2">
      <c r="J15" s="267"/>
      <c r="K15" s="135" t="s">
        <v>104</v>
      </c>
      <c r="L15" s="58"/>
      <c r="M15" s="58"/>
      <c r="N15" s="58"/>
      <c r="O15" s="58"/>
      <c r="P15" s="58"/>
      <c r="Q15" s="58"/>
    </row>
    <row r="16" spans="4:17" ht="16.5" x14ac:dyDescent="0.2">
      <c r="J16" s="267"/>
      <c r="K16" s="135" t="s">
        <v>102</v>
      </c>
      <c r="L16" s="58"/>
      <c r="M16" s="58"/>
      <c r="N16" s="58"/>
      <c r="O16" s="58"/>
      <c r="P16" s="58"/>
      <c r="Q16" s="58"/>
    </row>
    <row r="17" spans="10:17" ht="16.5" x14ac:dyDescent="0.2">
      <c r="J17" s="267"/>
      <c r="K17" s="135" t="s">
        <v>348</v>
      </c>
      <c r="L17" s="58"/>
      <c r="M17" s="58"/>
      <c r="N17" s="58"/>
      <c r="O17" s="59"/>
      <c r="P17" s="58"/>
      <c r="Q17" s="58"/>
    </row>
    <row r="18" spans="10:17" ht="16.5" x14ac:dyDescent="0.2">
      <c r="J18" s="267"/>
      <c r="K18" s="135" t="s">
        <v>351</v>
      </c>
      <c r="L18" s="58"/>
      <c r="M18" s="58"/>
      <c r="N18" s="58"/>
      <c r="O18" s="58"/>
      <c r="P18" s="58"/>
      <c r="Q18" s="58"/>
    </row>
    <row r="19" spans="10:17" ht="15" x14ac:dyDescent="0.2">
      <c r="J19" s="267"/>
      <c r="K19" s="136"/>
      <c r="L19" s="58"/>
      <c r="M19" s="58"/>
      <c r="N19" s="58"/>
      <c r="O19" s="59"/>
      <c r="P19" s="59"/>
      <c r="Q19" s="59"/>
    </row>
    <row r="20" spans="10:17" ht="16.5" x14ac:dyDescent="0.2">
      <c r="J20" s="267"/>
      <c r="K20" s="135" t="s">
        <v>95</v>
      </c>
      <c r="L20" s="58"/>
      <c r="M20" s="268"/>
    </row>
    <row r="21" spans="10:17" ht="16.5" x14ac:dyDescent="0.2">
      <c r="J21" s="267"/>
      <c r="K21" s="135" t="s">
        <v>148</v>
      </c>
      <c r="L21" s="58"/>
      <c r="M21" s="268"/>
    </row>
    <row r="22" spans="10:17" ht="16.5" x14ac:dyDescent="0.2">
      <c r="J22" s="267"/>
      <c r="K22" s="135" t="s">
        <v>144</v>
      </c>
      <c r="L22" s="58"/>
      <c r="M22" s="59"/>
      <c r="N22" s="58"/>
      <c r="O22" s="58"/>
      <c r="P22" s="58"/>
      <c r="Q22" s="58"/>
    </row>
    <row r="23" spans="10:17" ht="16.5" x14ac:dyDescent="0.2">
      <c r="J23" s="267"/>
      <c r="K23" s="135" t="s">
        <v>180</v>
      </c>
      <c r="L23" s="58"/>
      <c r="M23" s="58"/>
      <c r="N23" s="58"/>
      <c r="O23" s="58"/>
      <c r="P23" s="58"/>
      <c r="Q23" s="58"/>
    </row>
    <row r="24" spans="10:17" ht="16.5" x14ac:dyDescent="0.2">
      <c r="J24" s="267"/>
      <c r="K24" s="135" t="s">
        <v>43</v>
      </c>
      <c r="L24" s="58"/>
      <c r="M24" s="58"/>
      <c r="N24" s="58"/>
      <c r="O24" s="58"/>
      <c r="P24" s="58"/>
      <c r="Q24" s="58"/>
    </row>
    <row r="25" spans="10:17" ht="16.5" x14ac:dyDescent="0.2">
      <c r="J25" s="267"/>
      <c r="K25" s="135" t="s">
        <v>181</v>
      </c>
      <c r="L25" s="58"/>
      <c r="M25" s="58"/>
      <c r="N25" s="58"/>
      <c r="O25" s="58"/>
      <c r="P25" s="58"/>
      <c r="Q25" s="58"/>
    </row>
    <row r="26" spans="10:17" ht="16.5" x14ac:dyDescent="0.2">
      <c r="J26" s="267"/>
      <c r="K26" s="135" t="s">
        <v>234</v>
      </c>
      <c r="L26" s="58"/>
      <c r="M26" s="58"/>
      <c r="N26" s="58"/>
      <c r="O26" s="58"/>
      <c r="P26" s="58"/>
      <c r="Q26" s="58"/>
    </row>
    <row r="27" spans="10:17" ht="16.5" x14ac:dyDescent="0.2">
      <c r="J27" s="267"/>
      <c r="K27" s="135" t="s">
        <v>120</v>
      </c>
      <c r="L27" s="58"/>
      <c r="M27" s="58"/>
      <c r="N27" s="58"/>
      <c r="O27" s="58"/>
      <c r="P27" s="58"/>
      <c r="Q27" s="58"/>
    </row>
    <row r="28" spans="10:17" ht="16.5" x14ac:dyDescent="0.2">
      <c r="J28" s="267"/>
      <c r="K28" s="135" t="s">
        <v>51</v>
      </c>
      <c r="L28" s="58"/>
      <c r="M28" s="268"/>
    </row>
    <row r="29" spans="10:17" ht="16.5" x14ac:dyDescent="0.2">
      <c r="J29" s="267"/>
      <c r="K29" s="135" t="s">
        <v>52</v>
      </c>
      <c r="L29" s="58"/>
      <c r="M29" s="268"/>
    </row>
    <row r="30" spans="10:17" ht="16.5" x14ac:dyDescent="0.2">
      <c r="J30" s="267"/>
      <c r="K30" s="137" t="s">
        <v>429</v>
      </c>
      <c r="L30" s="58"/>
      <c r="M30" s="268"/>
    </row>
    <row r="31" spans="10:17" ht="16.5" x14ac:dyDescent="0.2">
      <c r="J31" s="267"/>
      <c r="K31" s="135" t="s">
        <v>349</v>
      </c>
      <c r="L31" s="58"/>
      <c r="M31" s="268"/>
    </row>
    <row r="32" spans="10:17" ht="16.5" x14ac:dyDescent="0.2">
      <c r="J32" s="267"/>
      <c r="K32" s="135" t="s">
        <v>36</v>
      </c>
      <c r="L32" s="58"/>
      <c r="M32" s="268"/>
    </row>
    <row r="33" spans="10:19" ht="16.5" x14ac:dyDescent="0.2">
      <c r="J33" s="267"/>
      <c r="K33" s="135" t="s">
        <v>209</v>
      </c>
      <c r="L33" s="58"/>
      <c r="M33" s="268"/>
    </row>
    <row r="34" spans="10:19" ht="16.5" x14ac:dyDescent="0.2">
      <c r="J34" s="36"/>
      <c r="K34" s="135" t="s">
        <v>325</v>
      </c>
      <c r="L34" s="58"/>
      <c r="M34" s="268"/>
    </row>
    <row r="35" spans="10:19" ht="16.5" x14ac:dyDescent="0.2">
      <c r="J35" s="36"/>
      <c r="K35" s="135" t="s">
        <v>327</v>
      </c>
      <c r="L35" s="58"/>
    </row>
    <row r="36" spans="10:19" ht="16.5" x14ac:dyDescent="0.2">
      <c r="J36" s="36"/>
      <c r="K36" s="135" t="s">
        <v>434</v>
      </c>
      <c r="L36" s="58"/>
    </row>
    <row r="37" spans="10:19" ht="13.5" x14ac:dyDescent="0.2">
      <c r="J37" s="36"/>
      <c r="K37" s="34"/>
      <c r="L37" s="58"/>
    </row>
    <row r="38" spans="10:19" x14ac:dyDescent="0.2">
      <c r="J38" s="377"/>
      <c r="K38" s="378"/>
      <c r="L38" s="378"/>
    </row>
    <row r="39" spans="10:19" x14ac:dyDescent="0.2">
      <c r="J39" s="380"/>
      <c r="K39" s="381"/>
      <c r="L39" s="381"/>
    </row>
    <row r="40" spans="10:19" x14ac:dyDescent="0.2">
      <c r="J40" s="380"/>
      <c r="K40" s="381"/>
      <c r="L40" s="381"/>
    </row>
    <row r="41" spans="10:19" x14ac:dyDescent="0.2">
      <c r="J41" s="380"/>
      <c r="K41" s="381"/>
      <c r="L41" s="381"/>
    </row>
    <row r="42" spans="10:19" x14ac:dyDescent="0.2">
      <c r="J42" s="380"/>
      <c r="K42" s="381"/>
      <c r="L42" s="381"/>
      <c r="S42" t="s">
        <v>202</v>
      </c>
    </row>
    <row r="43" spans="10:19" x14ac:dyDescent="0.2">
      <c r="J43" s="380"/>
      <c r="K43" s="381"/>
      <c r="L43" s="381"/>
    </row>
    <row r="44" spans="10:19" x14ac:dyDescent="0.2">
      <c r="J44" s="380"/>
      <c r="K44" s="381"/>
      <c r="L44" s="381"/>
    </row>
    <row r="45" spans="10:19" x14ac:dyDescent="0.2">
      <c r="J45" s="380"/>
      <c r="K45" s="381"/>
      <c r="L45" s="381"/>
    </row>
    <row r="46" spans="10:19" x14ac:dyDescent="0.2">
      <c r="J46" s="380"/>
      <c r="K46" s="381"/>
      <c r="L46" s="381"/>
    </row>
    <row r="47" spans="10:19" x14ac:dyDescent="0.2">
      <c r="J47" s="380"/>
      <c r="K47" s="381"/>
      <c r="L47" s="381"/>
    </row>
    <row r="48" spans="10:19" x14ac:dyDescent="0.2">
      <c r="J48" s="380"/>
      <c r="K48" s="381"/>
      <c r="L48" s="381"/>
    </row>
    <row r="49" spans="10:12" x14ac:dyDescent="0.2">
      <c r="J49" s="380"/>
      <c r="K49" s="381"/>
      <c r="L49" s="381"/>
    </row>
    <row r="50" spans="10:12" x14ac:dyDescent="0.2">
      <c r="J50" s="383"/>
      <c r="K50" s="384"/>
      <c r="L50" s="384"/>
    </row>
    <row r="51" spans="10:12" x14ac:dyDescent="0.2">
      <c r="J51" s="395" t="s">
        <v>417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conditionalFormatting sqref="J4:J33">
    <cfRule type="cellIs" dxfId="7" priority="1" stopIfTrue="1" operator="equal">
      <formula>0</formula>
    </cfRule>
  </conditionalFormatting>
  <pageMargins left="0.7" right="0.7" top="0.75" bottom="0.75" header="0.3" footer="0.3"/>
  <pageSetup paperSize="9" scale="68" orientation="portrait" r:id="rId1"/>
  <rowBreaks count="1" manualBreakCount="1">
    <brk id="75" max="18" man="1"/>
  </rowBreaks>
  <colBreaks count="1" manualBreakCount="1">
    <brk id="9" max="120"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glio31">
    <tabColor theme="9" tint="-0.249977111117893"/>
  </sheetPr>
  <dimension ref="D1:S74"/>
  <sheetViews>
    <sheetView view="pageBreakPreview" zoomScale="60" zoomScaleNormal="73" workbookViewId="0">
      <selection activeCell="J1" sqref="J1:R1048576"/>
    </sheetView>
  </sheetViews>
  <sheetFormatPr defaultRowHeight="12.75" x14ac:dyDescent="0.2"/>
  <cols>
    <col min="1" max="1" width="8.28515625" customWidth="1"/>
    <col min="10" max="10" width="2.28515625" customWidth="1"/>
    <col min="11" max="11" width="23" customWidth="1"/>
    <col min="12" max="12" width="57.7109375" customWidth="1"/>
    <col min="13" max="13" width="10.7109375" bestFit="1" customWidth="1"/>
    <col min="15" max="15" width="11.140625" bestFit="1" customWidth="1"/>
  </cols>
  <sheetData>
    <row r="1" spans="4:17" ht="13.5" thickBot="1" x14ac:dyDescent="0.25"/>
    <row r="2" spans="4:17" ht="13.5" thickBot="1" x14ac:dyDescent="0.25">
      <c r="D2" s="386" t="s">
        <v>505</v>
      </c>
      <c r="E2" s="387"/>
      <c r="F2" s="388"/>
    </row>
    <row r="4" spans="4:17" x14ac:dyDescent="0.2">
      <c r="J4" s="269"/>
      <c r="K4" s="33"/>
      <c r="L4" s="58"/>
    </row>
    <row r="5" spans="4:17" ht="16.5" x14ac:dyDescent="0.2">
      <c r="J5" s="269"/>
      <c r="K5" s="135" t="s">
        <v>20</v>
      </c>
      <c r="L5" s="58"/>
    </row>
    <row r="6" spans="4:17" ht="16.5" x14ac:dyDescent="0.2">
      <c r="J6" s="269"/>
      <c r="K6" s="135" t="s">
        <v>346</v>
      </c>
      <c r="L6" s="58"/>
      <c r="M6" s="59" t="s">
        <v>486</v>
      </c>
      <c r="N6" s="59" t="s">
        <v>55</v>
      </c>
      <c r="O6" s="59" t="s">
        <v>56</v>
      </c>
      <c r="P6" s="59" t="s">
        <v>342</v>
      </c>
      <c r="Q6" s="58" t="s">
        <v>383</v>
      </c>
    </row>
    <row r="7" spans="4:17" ht="16.5" x14ac:dyDescent="0.2">
      <c r="J7" s="269"/>
      <c r="K7" s="135" t="s">
        <v>172</v>
      </c>
      <c r="L7" s="58"/>
      <c r="M7" s="58"/>
      <c r="N7" s="59" t="s">
        <v>343</v>
      </c>
      <c r="O7" s="59" t="s">
        <v>165</v>
      </c>
      <c r="P7" s="59" t="s">
        <v>107</v>
      </c>
      <c r="Q7" s="58"/>
    </row>
    <row r="8" spans="4:17" ht="15" x14ac:dyDescent="0.2">
      <c r="J8" s="269"/>
      <c r="K8" s="136"/>
      <c r="L8" s="58"/>
      <c r="M8" s="58"/>
      <c r="N8" s="58"/>
      <c r="O8" s="58" t="s">
        <v>401</v>
      </c>
      <c r="P8" s="58"/>
      <c r="Q8" s="58"/>
    </row>
    <row r="9" spans="4:17" ht="16.5" x14ac:dyDescent="0.2">
      <c r="J9" s="269"/>
      <c r="K9" s="135" t="s">
        <v>19</v>
      </c>
      <c r="L9" s="58"/>
      <c r="M9" s="58"/>
      <c r="N9" s="58"/>
      <c r="O9" s="59"/>
      <c r="P9" s="58"/>
      <c r="Q9" s="58"/>
    </row>
    <row r="10" spans="4:17" ht="16.5" x14ac:dyDescent="0.2">
      <c r="J10" s="269"/>
      <c r="K10" s="135" t="s">
        <v>228</v>
      </c>
      <c r="L10" s="58"/>
      <c r="M10" s="58"/>
      <c r="N10" s="58"/>
      <c r="O10" s="58"/>
      <c r="P10" s="58"/>
      <c r="Q10" s="58"/>
    </row>
    <row r="11" spans="4:17" ht="16.5" x14ac:dyDescent="0.2">
      <c r="J11" s="269"/>
      <c r="K11" s="135" t="s">
        <v>367</v>
      </c>
      <c r="L11" s="58"/>
      <c r="M11" s="58"/>
      <c r="N11" s="59" t="s">
        <v>190</v>
      </c>
      <c r="O11" s="59"/>
      <c r="P11" s="59" t="s">
        <v>390</v>
      </c>
      <c r="Q11" s="59"/>
    </row>
    <row r="12" spans="4:17" ht="16.5" x14ac:dyDescent="0.2">
      <c r="J12" s="269"/>
      <c r="K12" s="135" t="s">
        <v>347</v>
      </c>
      <c r="L12" s="58"/>
      <c r="M12" s="270"/>
    </row>
    <row r="13" spans="4:17" ht="16.5" x14ac:dyDescent="0.2">
      <c r="J13" s="269"/>
      <c r="K13" s="135" t="s">
        <v>119</v>
      </c>
      <c r="L13" s="58"/>
      <c r="M13" s="270"/>
    </row>
    <row r="14" spans="4:17" ht="16.5" x14ac:dyDescent="0.2">
      <c r="J14" s="269"/>
      <c r="K14" s="135" t="s">
        <v>142</v>
      </c>
      <c r="L14" s="58"/>
      <c r="M14" s="59"/>
      <c r="N14" s="59"/>
      <c r="O14" s="59"/>
      <c r="P14" s="58"/>
      <c r="Q14" s="58"/>
    </row>
    <row r="15" spans="4:17" ht="16.5" x14ac:dyDescent="0.2">
      <c r="J15" s="269"/>
      <c r="K15" s="135" t="s">
        <v>104</v>
      </c>
      <c r="L15" s="58"/>
      <c r="M15" s="58"/>
      <c r="N15" s="58"/>
      <c r="O15" s="58"/>
      <c r="P15" s="58"/>
      <c r="Q15" s="58"/>
    </row>
    <row r="16" spans="4:17" ht="16.5" x14ac:dyDescent="0.2">
      <c r="J16" s="269"/>
      <c r="K16" s="135" t="s">
        <v>102</v>
      </c>
      <c r="L16" s="58"/>
      <c r="M16" s="58"/>
      <c r="N16" s="58"/>
      <c r="O16" s="58"/>
      <c r="P16" s="58"/>
      <c r="Q16" s="58"/>
    </row>
    <row r="17" spans="10:17" ht="16.5" x14ac:dyDescent="0.2">
      <c r="J17" s="269"/>
      <c r="K17" s="135" t="s">
        <v>348</v>
      </c>
      <c r="L17" s="58"/>
      <c r="M17" s="58"/>
      <c r="N17" s="58"/>
      <c r="O17" s="59"/>
      <c r="P17" s="58"/>
      <c r="Q17" s="58"/>
    </row>
    <row r="18" spans="10:17" ht="16.5" x14ac:dyDescent="0.2">
      <c r="J18" s="269"/>
      <c r="K18" s="135" t="s">
        <v>351</v>
      </c>
      <c r="L18" s="58"/>
      <c r="M18" s="58"/>
      <c r="N18" s="58"/>
      <c r="O18" s="58"/>
      <c r="P18" s="58"/>
      <c r="Q18" s="58"/>
    </row>
    <row r="19" spans="10:17" ht="15" x14ac:dyDescent="0.2">
      <c r="J19" s="269"/>
      <c r="K19" s="136"/>
      <c r="L19" s="58"/>
      <c r="M19" s="58"/>
      <c r="N19" s="58"/>
      <c r="O19" s="59"/>
      <c r="P19" s="59"/>
      <c r="Q19" s="59"/>
    </row>
    <row r="20" spans="10:17" ht="16.5" x14ac:dyDescent="0.2">
      <c r="J20" s="269"/>
      <c r="K20" s="135" t="s">
        <v>95</v>
      </c>
      <c r="L20" s="58"/>
      <c r="M20" s="270"/>
    </row>
    <row r="21" spans="10:17" ht="16.5" x14ac:dyDescent="0.2">
      <c r="J21" s="269"/>
      <c r="K21" s="135" t="s">
        <v>148</v>
      </c>
      <c r="L21" s="58"/>
      <c r="M21" s="270"/>
    </row>
    <row r="22" spans="10:17" ht="16.5" x14ac:dyDescent="0.2">
      <c r="J22" s="269"/>
      <c r="K22" s="135" t="s">
        <v>144</v>
      </c>
      <c r="L22" s="58"/>
      <c r="M22" s="59"/>
      <c r="N22" s="58"/>
      <c r="O22" s="58"/>
      <c r="P22" s="58"/>
      <c r="Q22" s="58"/>
    </row>
    <row r="23" spans="10:17" ht="16.5" x14ac:dyDescent="0.2">
      <c r="J23" s="269"/>
      <c r="K23" s="135" t="s">
        <v>180</v>
      </c>
      <c r="L23" s="58"/>
      <c r="M23" s="58"/>
      <c r="N23" s="58"/>
      <c r="O23" s="58"/>
      <c r="P23" s="58"/>
      <c r="Q23" s="58"/>
    </row>
    <row r="24" spans="10:17" ht="16.5" x14ac:dyDescent="0.2">
      <c r="J24" s="269"/>
      <c r="K24" s="135" t="s">
        <v>43</v>
      </c>
      <c r="L24" s="58"/>
      <c r="M24" s="58"/>
      <c r="N24" s="58"/>
      <c r="O24" s="58"/>
      <c r="P24" s="58"/>
      <c r="Q24" s="58"/>
    </row>
    <row r="25" spans="10:17" ht="16.5" x14ac:dyDescent="0.2">
      <c r="J25" s="269"/>
      <c r="K25" s="135" t="s">
        <v>181</v>
      </c>
      <c r="L25" s="58"/>
      <c r="M25" s="58"/>
      <c r="N25" s="58"/>
      <c r="O25" s="58"/>
      <c r="P25" s="58"/>
      <c r="Q25" s="58"/>
    </row>
    <row r="26" spans="10:17" ht="16.5" x14ac:dyDescent="0.2">
      <c r="J26" s="269"/>
      <c r="K26" s="135" t="s">
        <v>234</v>
      </c>
      <c r="L26" s="58"/>
      <c r="M26" s="58"/>
      <c r="N26" s="58"/>
      <c r="O26" s="58"/>
      <c r="P26" s="58"/>
      <c r="Q26" s="58"/>
    </row>
    <row r="27" spans="10:17" ht="16.5" x14ac:dyDescent="0.2">
      <c r="J27" s="269"/>
      <c r="K27" s="135" t="s">
        <v>120</v>
      </c>
      <c r="L27" s="58"/>
      <c r="M27" s="58"/>
      <c r="N27" s="58"/>
      <c r="O27" s="58"/>
      <c r="P27" s="58"/>
      <c r="Q27" s="58"/>
    </row>
    <row r="28" spans="10:17" ht="16.5" x14ac:dyDescent="0.2">
      <c r="J28" s="269"/>
      <c r="K28" s="135" t="s">
        <v>51</v>
      </c>
      <c r="L28" s="58"/>
      <c r="M28" s="270"/>
    </row>
    <row r="29" spans="10:17" ht="16.5" x14ac:dyDescent="0.2">
      <c r="J29" s="269"/>
      <c r="K29" s="135" t="s">
        <v>52</v>
      </c>
      <c r="L29" s="58"/>
      <c r="M29" s="270"/>
    </row>
    <row r="30" spans="10:17" ht="16.5" x14ac:dyDescent="0.2">
      <c r="J30" s="269"/>
      <c r="K30" s="137" t="s">
        <v>429</v>
      </c>
      <c r="L30" s="58"/>
      <c r="M30" s="270"/>
    </row>
    <row r="31" spans="10:17" ht="16.5" x14ac:dyDescent="0.2">
      <c r="J31" s="269"/>
      <c r="K31" s="135" t="s">
        <v>349</v>
      </c>
      <c r="L31" s="58"/>
      <c r="M31" s="270"/>
    </row>
    <row r="32" spans="10:17" ht="16.5" x14ac:dyDescent="0.2">
      <c r="J32" s="269"/>
      <c r="K32" s="135" t="s">
        <v>36</v>
      </c>
      <c r="L32" s="58"/>
      <c r="M32" s="270"/>
    </row>
    <row r="33" spans="10:19" ht="12.75" customHeight="1" x14ac:dyDescent="0.2">
      <c r="J33" s="269"/>
      <c r="K33" s="135" t="s">
        <v>209</v>
      </c>
      <c r="L33" s="58"/>
      <c r="M33" s="270"/>
    </row>
    <row r="34" spans="10:19" ht="16.5" x14ac:dyDescent="0.2">
      <c r="J34" s="36"/>
      <c r="K34" s="135" t="s">
        <v>325</v>
      </c>
      <c r="L34" s="58"/>
      <c r="M34" s="270"/>
    </row>
    <row r="35" spans="10:19" ht="16.5" x14ac:dyDescent="0.2">
      <c r="J35" s="36"/>
      <c r="K35" s="135" t="s">
        <v>327</v>
      </c>
      <c r="L35" s="58"/>
    </row>
    <row r="36" spans="10:19" ht="16.5" x14ac:dyDescent="0.2">
      <c r="J36" s="36"/>
      <c r="K36" s="135" t="s">
        <v>434</v>
      </c>
      <c r="L36" s="58"/>
    </row>
    <row r="37" spans="10:19" ht="13.5" x14ac:dyDescent="0.2">
      <c r="J37" s="36"/>
      <c r="K37" s="34"/>
      <c r="L37" s="58"/>
    </row>
    <row r="38" spans="10:19" x14ac:dyDescent="0.2">
      <c r="J38" s="377" t="s">
        <v>196</v>
      </c>
      <c r="K38" s="378"/>
      <c r="L38" s="378"/>
    </row>
    <row r="39" spans="10:19" x14ac:dyDescent="0.2">
      <c r="J39" s="380"/>
      <c r="K39" s="381"/>
      <c r="L39" s="381"/>
    </row>
    <row r="40" spans="10:19" x14ac:dyDescent="0.2">
      <c r="J40" s="380"/>
      <c r="K40" s="381"/>
      <c r="L40" s="381"/>
    </row>
    <row r="41" spans="10:19" x14ac:dyDescent="0.2">
      <c r="J41" s="380"/>
      <c r="K41" s="381"/>
      <c r="L41" s="381"/>
    </row>
    <row r="42" spans="10:19" x14ac:dyDescent="0.2">
      <c r="J42" s="380"/>
      <c r="K42" s="381"/>
      <c r="L42" s="381"/>
      <c r="S42" t="s">
        <v>202</v>
      </c>
    </row>
    <row r="43" spans="10:19" x14ac:dyDescent="0.2">
      <c r="J43" s="380"/>
      <c r="K43" s="381"/>
      <c r="L43" s="381"/>
    </row>
    <row r="44" spans="10:19" x14ac:dyDescent="0.2">
      <c r="J44" s="380"/>
      <c r="K44" s="381"/>
      <c r="L44" s="381"/>
    </row>
    <row r="45" spans="10:19" x14ac:dyDescent="0.2">
      <c r="J45" s="380"/>
      <c r="K45" s="381"/>
      <c r="L45" s="381"/>
    </row>
    <row r="46" spans="10:19" x14ac:dyDescent="0.2">
      <c r="J46" s="380"/>
      <c r="K46" s="381"/>
      <c r="L46" s="381"/>
    </row>
    <row r="47" spans="10:19" x14ac:dyDescent="0.2">
      <c r="J47" s="380"/>
      <c r="K47" s="381"/>
      <c r="L47" s="381"/>
    </row>
    <row r="48" spans="10:19" x14ac:dyDescent="0.2">
      <c r="J48" s="380"/>
      <c r="K48" s="381"/>
      <c r="L48" s="381"/>
    </row>
    <row r="49" spans="10:12" x14ac:dyDescent="0.2">
      <c r="J49" s="380"/>
      <c r="K49" s="381"/>
      <c r="L49" s="381"/>
    </row>
    <row r="50" spans="10:12" x14ac:dyDescent="0.2">
      <c r="J50" s="383"/>
      <c r="K50" s="384"/>
      <c r="L50" s="384"/>
    </row>
    <row r="51" spans="10:12" x14ac:dyDescent="0.2">
      <c r="J51" s="359" t="s">
        <v>197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ht="12.75" customHeight="1"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ht="36.75" customHeight="1" x14ac:dyDescent="0.2">
      <c r="J62" s="383"/>
      <c r="K62" s="384"/>
      <c r="L62" s="384"/>
    </row>
    <row r="63" spans="10:12" ht="79.5" customHeight="1" x14ac:dyDescent="0.2">
      <c r="J63" s="395"/>
      <c r="K63" s="378"/>
      <c r="L63" s="378"/>
    </row>
    <row r="64" spans="10:12" x14ac:dyDescent="0.2">
      <c r="J64" s="380"/>
      <c r="K64" s="381"/>
      <c r="L64" s="381"/>
    </row>
    <row r="65" spans="10:12" ht="96.75" customHeight="1"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phoneticPr fontId="13" type="noConversion"/>
  <conditionalFormatting sqref="J4:J33">
    <cfRule type="cellIs" dxfId="6" priority="1" stopIfTrue="1" operator="equal">
      <formula>0</formula>
    </cfRule>
  </conditionalFormatting>
  <pageMargins left="0" right="0" top="0" bottom="0" header="0.31496062992125984" footer="0.31496062992125984"/>
  <pageSetup paperSize="9" scale="65" orientation="portrait" verticalDpi="4294967294" r:id="rId1"/>
  <rowBreaks count="1" manualBreakCount="1">
    <brk id="77" max="17" man="1"/>
  </rowBreaks>
  <colBreaks count="1" manualBreakCount="1">
    <brk id="9" max="139"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33">
    <tabColor rgb="FF00B0F0"/>
  </sheetPr>
  <dimension ref="D1:Q74"/>
  <sheetViews>
    <sheetView view="pageBreakPreview" topLeftCell="A28" zoomScale="60" zoomScaleNormal="80" workbookViewId="0">
      <selection activeCell="J1" sqref="J1:Q1048576"/>
    </sheetView>
  </sheetViews>
  <sheetFormatPr defaultRowHeight="12.75" x14ac:dyDescent="0.2"/>
  <cols>
    <col min="1" max="1" width="8.28515625" customWidth="1"/>
    <col min="9" max="9" width="8" customWidth="1"/>
    <col min="10" max="10" width="8.7109375" style="79" customWidth="1"/>
    <col min="11" max="11" width="26.7109375" customWidth="1"/>
    <col min="12" max="12" width="40" customWidth="1"/>
    <col min="13" max="14" width="10" bestFit="1" customWidth="1"/>
    <col min="15" max="15" width="8.7109375" customWidth="1"/>
    <col min="16" max="16" width="10" bestFit="1" customWidth="1"/>
    <col min="17" max="18" width="8.7109375" customWidth="1"/>
  </cols>
  <sheetData>
    <row r="1" spans="4:17" ht="13.5" thickBot="1" x14ac:dyDescent="0.25"/>
    <row r="2" spans="4:17" ht="13.5" thickBot="1" x14ac:dyDescent="0.25">
      <c r="D2" s="392" t="s">
        <v>511</v>
      </c>
      <c r="E2" s="393"/>
      <c r="F2" s="394"/>
    </row>
    <row r="4" spans="4:17" ht="14.25" x14ac:dyDescent="0.2">
      <c r="J4" s="272"/>
      <c r="K4" s="33"/>
      <c r="L4" s="58"/>
    </row>
    <row r="5" spans="4:17" ht="16.5" x14ac:dyDescent="0.2">
      <c r="J5" s="272" t="s">
        <v>79</v>
      </c>
      <c r="K5" s="135" t="s">
        <v>20</v>
      </c>
      <c r="L5" s="58"/>
    </row>
    <row r="6" spans="4:17" ht="16.5" x14ac:dyDescent="0.2">
      <c r="J6" s="272"/>
      <c r="K6" s="135" t="s">
        <v>346</v>
      </c>
      <c r="L6" s="58"/>
      <c r="M6" s="59" t="s">
        <v>194</v>
      </c>
      <c r="N6" s="59" t="s">
        <v>486</v>
      </c>
      <c r="O6" s="59" t="s">
        <v>163</v>
      </c>
      <c r="P6" s="59" t="s">
        <v>103</v>
      </c>
      <c r="Q6" s="58" t="s">
        <v>383</v>
      </c>
    </row>
    <row r="7" spans="4:17" ht="16.5" x14ac:dyDescent="0.2">
      <c r="J7" s="272"/>
      <c r="K7" s="135" t="s">
        <v>172</v>
      </c>
      <c r="L7" s="58"/>
      <c r="M7" s="58"/>
      <c r="N7" s="59" t="s">
        <v>55</v>
      </c>
      <c r="O7" s="59" t="s">
        <v>121</v>
      </c>
      <c r="P7" s="59" t="s">
        <v>342</v>
      </c>
      <c r="Q7" s="58"/>
    </row>
    <row r="8" spans="4:17" ht="15" x14ac:dyDescent="0.2">
      <c r="J8" s="272"/>
      <c r="K8" s="136"/>
      <c r="L8" s="58"/>
      <c r="M8" s="58"/>
      <c r="N8" s="58"/>
      <c r="O8" s="58" t="s">
        <v>401</v>
      </c>
      <c r="P8" s="58"/>
      <c r="Q8" s="58"/>
    </row>
    <row r="9" spans="4:17" ht="16.5" x14ac:dyDescent="0.2">
      <c r="J9" s="272"/>
      <c r="K9" s="135" t="s">
        <v>19</v>
      </c>
      <c r="L9" s="58"/>
      <c r="M9" s="58"/>
      <c r="N9" s="58"/>
      <c r="O9" s="59"/>
      <c r="P9" s="58"/>
      <c r="Q9" s="58"/>
    </row>
    <row r="10" spans="4:17" ht="16.5" x14ac:dyDescent="0.2">
      <c r="J10" s="272"/>
      <c r="K10" s="135" t="s">
        <v>228</v>
      </c>
      <c r="L10" s="58"/>
      <c r="M10" s="58"/>
      <c r="N10" s="58"/>
      <c r="O10" s="58"/>
      <c r="P10" s="58"/>
      <c r="Q10" s="58"/>
    </row>
    <row r="11" spans="4:17" ht="16.5" x14ac:dyDescent="0.2">
      <c r="J11" s="272"/>
      <c r="K11" s="135" t="s">
        <v>367</v>
      </c>
      <c r="L11" s="58"/>
      <c r="M11" s="58"/>
      <c r="N11" s="59" t="s">
        <v>190</v>
      </c>
      <c r="O11" s="59"/>
      <c r="P11" s="59" t="s">
        <v>162</v>
      </c>
      <c r="Q11" s="59"/>
    </row>
    <row r="12" spans="4:17" ht="16.5" x14ac:dyDescent="0.2">
      <c r="J12" s="272"/>
      <c r="K12" s="135" t="s">
        <v>347</v>
      </c>
      <c r="L12" s="58"/>
      <c r="M12" s="271"/>
    </row>
    <row r="13" spans="4:17" ht="16.5" x14ac:dyDescent="0.2">
      <c r="J13" s="272" t="s">
        <v>76</v>
      </c>
      <c r="K13" s="135" t="s">
        <v>119</v>
      </c>
      <c r="L13" s="58"/>
      <c r="M13" s="271"/>
    </row>
    <row r="14" spans="4:17" ht="16.5" x14ac:dyDescent="0.2">
      <c r="J14" s="272" t="s">
        <v>510</v>
      </c>
      <c r="K14" s="135" t="s">
        <v>142</v>
      </c>
      <c r="L14" s="58"/>
      <c r="M14" s="59"/>
      <c r="N14" s="59"/>
      <c r="O14" s="59"/>
      <c r="P14" s="58"/>
      <c r="Q14" s="58"/>
    </row>
    <row r="15" spans="4:17" ht="16.5" x14ac:dyDescent="0.2">
      <c r="J15" s="272" t="s">
        <v>510</v>
      </c>
      <c r="K15" s="135" t="s">
        <v>104</v>
      </c>
      <c r="L15" s="58"/>
      <c r="M15" s="58"/>
      <c r="N15" s="58"/>
      <c r="O15" s="58"/>
      <c r="P15" s="58"/>
      <c r="Q15" s="58"/>
    </row>
    <row r="16" spans="4:17" ht="16.5" x14ac:dyDescent="0.2">
      <c r="J16" s="272" t="s">
        <v>77</v>
      </c>
      <c r="K16" s="135" t="s">
        <v>102</v>
      </c>
      <c r="L16" s="58"/>
      <c r="M16" s="58"/>
      <c r="N16" s="58"/>
      <c r="O16" s="58"/>
      <c r="P16" s="58"/>
      <c r="Q16" s="58"/>
    </row>
    <row r="17" spans="10:17" ht="16.5" x14ac:dyDescent="0.2">
      <c r="J17" s="272" t="s">
        <v>81</v>
      </c>
      <c r="K17" s="135" t="s">
        <v>348</v>
      </c>
      <c r="L17" s="58"/>
      <c r="M17" s="58"/>
      <c r="N17" s="58"/>
      <c r="O17" s="59"/>
      <c r="P17" s="58"/>
      <c r="Q17" s="58"/>
    </row>
    <row r="18" spans="10:17" ht="16.5" x14ac:dyDescent="0.2">
      <c r="J18" s="272"/>
      <c r="K18" s="135" t="s">
        <v>351</v>
      </c>
      <c r="L18" s="58"/>
      <c r="M18" s="58"/>
      <c r="N18" s="58"/>
      <c r="O18" s="58"/>
      <c r="P18" s="58"/>
      <c r="Q18" s="58"/>
    </row>
    <row r="19" spans="10:17" ht="15" x14ac:dyDescent="0.2">
      <c r="J19" s="272"/>
      <c r="K19" s="136"/>
      <c r="L19" s="58"/>
      <c r="M19" s="58"/>
      <c r="N19" s="58"/>
      <c r="O19" s="59"/>
      <c r="P19" s="59"/>
      <c r="Q19" s="59"/>
    </row>
    <row r="20" spans="10:17" ht="16.5" x14ac:dyDescent="0.2">
      <c r="J20" s="272"/>
      <c r="K20" s="135" t="s">
        <v>95</v>
      </c>
      <c r="L20" s="58"/>
      <c r="M20" s="271"/>
    </row>
    <row r="21" spans="10:17" ht="16.5" x14ac:dyDescent="0.2">
      <c r="J21" s="272"/>
      <c r="K21" s="135" t="s">
        <v>148</v>
      </c>
      <c r="L21" s="58"/>
      <c r="M21" s="271"/>
    </row>
    <row r="22" spans="10:17" ht="16.5" x14ac:dyDescent="0.2">
      <c r="J22" s="272"/>
      <c r="K22" s="135" t="s">
        <v>144</v>
      </c>
      <c r="L22" s="58"/>
      <c r="M22" s="59"/>
      <c r="N22" s="58"/>
      <c r="O22" s="58"/>
      <c r="P22" s="58"/>
      <c r="Q22" s="58"/>
    </row>
    <row r="23" spans="10:17" ht="16.5" x14ac:dyDescent="0.2">
      <c r="J23" s="272" t="s">
        <v>510</v>
      </c>
      <c r="K23" s="135" t="s">
        <v>180</v>
      </c>
      <c r="L23" s="58"/>
      <c r="M23" s="58"/>
      <c r="N23" s="58"/>
      <c r="O23" s="58"/>
      <c r="P23" s="58"/>
      <c r="Q23" s="58"/>
    </row>
    <row r="24" spans="10:17" ht="16.5" x14ac:dyDescent="0.2">
      <c r="J24" s="272"/>
      <c r="K24" s="135" t="s">
        <v>43</v>
      </c>
      <c r="L24" s="58"/>
      <c r="M24" s="58"/>
      <c r="N24" s="58"/>
      <c r="O24" s="58"/>
      <c r="P24" s="58"/>
      <c r="Q24" s="58"/>
    </row>
    <row r="25" spans="10:17" ht="16.5" x14ac:dyDescent="0.2">
      <c r="J25" s="272"/>
      <c r="K25" s="135" t="s">
        <v>181</v>
      </c>
      <c r="L25" s="58"/>
      <c r="M25" s="58"/>
      <c r="N25" s="58"/>
      <c r="O25" s="58"/>
      <c r="P25" s="58"/>
      <c r="Q25" s="58"/>
    </row>
    <row r="26" spans="10:17" ht="16.5" x14ac:dyDescent="0.2">
      <c r="J26" s="272" t="s">
        <v>78</v>
      </c>
      <c r="K26" s="135" t="s">
        <v>234</v>
      </c>
      <c r="L26" s="58"/>
      <c r="M26" s="58"/>
      <c r="N26" s="58"/>
      <c r="O26" s="58"/>
      <c r="P26" s="58"/>
      <c r="Q26" s="58"/>
    </row>
    <row r="27" spans="10:17" ht="16.5" x14ac:dyDescent="0.2">
      <c r="J27" s="272"/>
      <c r="K27" s="135" t="s">
        <v>120</v>
      </c>
      <c r="L27" s="58"/>
      <c r="M27" s="58"/>
      <c r="N27" s="58"/>
      <c r="O27" s="58"/>
      <c r="P27" s="58"/>
      <c r="Q27" s="58"/>
    </row>
    <row r="28" spans="10:17" ht="16.5" x14ac:dyDescent="0.2">
      <c r="J28" s="272"/>
      <c r="K28" s="135" t="s">
        <v>51</v>
      </c>
      <c r="L28" s="58"/>
      <c r="M28" s="271"/>
    </row>
    <row r="29" spans="10:17" ht="16.5" x14ac:dyDescent="0.2">
      <c r="J29" s="272" t="s">
        <v>510</v>
      </c>
      <c r="K29" s="135" t="s">
        <v>52</v>
      </c>
      <c r="L29" s="58"/>
      <c r="M29" s="271"/>
    </row>
    <row r="30" spans="10:17" ht="16.5" x14ac:dyDescent="0.2">
      <c r="J30" s="272"/>
      <c r="K30" s="137" t="s">
        <v>429</v>
      </c>
      <c r="L30" s="58"/>
      <c r="M30" s="271"/>
    </row>
    <row r="31" spans="10:17" ht="16.5" x14ac:dyDescent="0.2">
      <c r="J31" s="272"/>
      <c r="K31" s="135" t="s">
        <v>349</v>
      </c>
      <c r="L31" s="58"/>
      <c r="M31" s="271"/>
    </row>
    <row r="32" spans="10:17" ht="16.5" x14ac:dyDescent="0.2">
      <c r="J32" s="272"/>
      <c r="K32" s="135" t="s">
        <v>36</v>
      </c>
      <c r="L32" s="58"/>
      <c r="M32" s="271"/>
    </row>
    <row r="33" spans="10:13" ht="16.5" x14ac:dyDescent="0.2">
      <c r="J33" s="272"/>
      <c r="K33" s="135" t="s">
        <v>209</v>
      </c>
      <c r="L33" s="58"/>
      <c r="M33" s="271"/>
    </row>
    <row r="34" spans="10:13" ht="16.5" x14ac:dyDescent="0.2">
      <c r="J34" s="36"/>
      <c r="K34" s="135" t="s">
        <v>325</v>
      </c>
      <c r="L34" s="58"/>
      <c r="M34" s="271"/>
    </row>
    <row r="35" spans="10:13" ht="16.5" x14ac:dyDescent="0.2">
      <c r="J35" s="128" t="s">
        <v>510</v>
      </c>
      <c r="K35" s="135" t="s">
        <v>327</v>
      </c>
      <c r="L35" s="58"/>
    </row>
    <row r="36" spans="10:13" ht="16.5" x14ac:dyDescent="0.2">
      <c r="J36" s="36"/>
      <c r="K36" s="135" t="s">
        <v>434</v>
      </c>
      <c r="L36" s="58"/>
    </row>
    <row r="37" spans="10:13" ht="13.5" x14ac:dyDescent="0.2">
      <c r="J37" s="36"/>
      <c r="K37" s="34"/>
      <c r="L37" s="58"/>
    </row>
    <row r="38" spans="10:13" x14ac:dyDescent="0.2">
      <c r="J38" s="377" t="s">
        <v>196</v>
      </c>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59" t="s">
        <v>197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ht="56.25" customHeight="1"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phoneticPr fontId="14" type="noConversion"/>
  <conditionalFormatting sqref="J4:J33">
    <cfRule type="cellIs" dxfId="5" priority="1" stopIfTrue="1" operator="equal">
      <formula>0</formula>
    </cfRule>
  </conditionalFormatting>
  <pageMargins left="0.70866141732283472" right="0.70866141732283472" top="0.74803149606299213" bottom="0.74803149606299213" header="0.31496062992125984" footer="0.31496062992125984"/>
  <pageSetup paperSize="9" scale="73" orientation="portrait" verticalDpi="4294967294" r:id="rId1"/>
  <rowBreaks count="1" manualBreakCount="1">
    <brk id="65" max="16383" man="1"/>
  </rowBreaks>
  <colBreaks count="2" manualBreakCount="2">
    <brk id="9" max="1048575" man="1"/>
    <brk id="12"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Foglio36">
    <tabColor theme="9" tint="-0.249977111117893"/>
  </sheetPr>
  <dimension ref="D1:R74"/>
  <sheetViews>
    <sheetView view="pageBreakPreview" zoomScale="60" zoomScaleNormal="90" workbookViewId="0">
      <selection activeCell="J1" sqref="J1:R1048576"/>
    </sheetView>
  </sheetViews>
  <sheetFormatPr defaultRowHeight="12.75" x14ac:dyDescent="0.2"/>
  <cols>
    <col min="1" max="1" width="8.28515625" customWidth="1"/>
    <col min="10" max="10" width="8.7109375" style="79" customWidth="1"/>
    <col min="11" max="11" width="26.7109375" customWidth="1"/>
    <col min="12" max="12" width="40" customWidth="1"/>
    <col min="13" max="14" width="10" bestFit="1" customWidth="1"/>
    <col min="15" max="15" width="10.42578125" bestFit="1" customWidth="1"/>
    <col min="16" max="16" width="10" bestFit="1" customWidth="1"/>
    <col min="17" max="17" width="8.7109375" customWidth="1"/>
  </cols>
  <sheetData>
    <row r="1" spans="4:17" ht="13.5" thickBot="1" x14ac:dyDescent="0.25"/>
    <row r="2" spans="4:17" ht="13.5" thickBot="1" x14ac:dyDescent="0.25">
      <c r="D2" s="386" t="s">
        <v>512</v>
      </c>
      <c r="E2" s="387"/>
      <c r="F2" s="388"/>
    </row>
    <row r="4" spans="4:17" ht="14.25" x14ac:dyDescent="0.2">
      <c r="J4" s="272"/>
      <c r="K4" s="33"/>
      <c r="L4" s="58"/>
    </row>
    <row r="5" spans="4:17" ht="16.5" x14ac:dyDescent="0.2">
      <c r="J5" s="272" t="s">
        <v>79</v>
      </c>
      <c r="K5" s="135" t="s">
        <v>20</v>
      </c>
      <c r="L5" s="58"/>
    </row>
    <row r="6" spans="4:17" ht="16.5" x14ac:dyDescent="0.2">
      <c r="J6" s="272"/>
      <c r="K6" s="135" t="s">
        <v>346</v>
      </c>
      <c r="L6" s="58"/>
      <c r="M6" s="59" t="s">
        <v>194</v>
      </c>
      <c r="N6" s="59" t="s">
        <v>165</v>
      </c>
      <c r="O6" s="59" t="s">
        <v>486</v>
      </c>
      <c r="P6" s="59" t="s">
        <v>103</v>
      </c>
      <c r="Q6" s="58" t="s">
        <v>163</v>
      </c>
    </row>
    <row r="7" spans="4:17" ht="16.5" x14ac:dyDescent="0.2">
      <c r="J7" s="272"/>
      <c r="K7" s="135" t="s">
        <v>172</v>
      </c>
      <c r="L7" s="58"/>
      <c r="M7" s="58"/>
      <c r="N7" s="59" t="s">
        <v>55</v>
      </c>
      <c r="O7" s="59" t="s">
        <v>121</v>
      </c>
      <c r="P7" s="59" t="s">
        <v>342</v>
      </c>
      <c r="Q7" s="58"/>
    </row>
    <row r="8" spans="4:17" ht="15" x14ac:dyDescent="0.2">
      <c r="J8" s="272"/>
      <c r="K8" s="136"/>
      <c r="L8" s="58"/>
      <c r="M8" s="58"/>
      <c r="N8" s="58"/>
      <c r="O8" s="58" t="s">
        <v>401</v>
      </c>
      <c r="P8" s="58"/>
      <c r="Q8" s="58"/>
    </row>
    <row r="9" spans="4:17" ht="16.5" x14ac:dyDescent="0.2">
      <c r="J9" s="272"/>
      <c r="K9" s="135" t="s">
        <v>19</v>
      </c>
      <c r="L9" s="58"/>
      <c r="M9" s="58"/>
      <c r="N9" s="58"/>
      <c r="O9" s="59"/>
      <c r="P9" s="58"/>
      <c r="Q9" s="58"/>
    </row>
    <row r="10" spans="4:17" ht="16.5" x14ac:dyDescent="0.2">
      <c r="J10" s="272"/>
      <c r="K10" s="135" t="s">
        <v>228</v>
      </c>
      <c r="L10" s="58"/>
      <c r="M10" s="58"/>
      <c r="N10" s="58"/>
      <c r="O10" s="58"/>
      <c r="P10" s="58"/>
      <c r="Q10" s="58"/>
    </row>
    <row r="11" spans="4:17" ht="16.5" x14ac:dyDescent="0.2">
      <c r="J11" s="272"/>
      <c r="K11" s="135" t="s">
        <v>367</v>
      </c>
      <c r="L11" s="58"/>
      <c r="M11" s="58"/>
      <c r="N11" s="59" t="s">
        <v>107</v>
      </c>
      <c r="O11" s="59"/>
      <c r="P11" s="59" t="s">
        <v>525</v>
      </c>
      <c r="Q11" s="59"/>
    </row>
    <row r="12" spans="4:17" ht="16.5" x14ac:dyDescent="0.2">
      <c r="J12" s="272"/>
      <c r="K12" s="135" t="s">
        <v>347</v>
      </c>
      <c r="L12" s="58"/>
      <c r="M12" s="273"/>
    </row>
    <row r="13" spans="4:17" ht="16.5" x14ac:dyDescent="0.2">
      <c r="J13" s="272" t="s">
        <v>81</v>
      </c>
      <c r="K13" s="135" t="s">
        <v>119</v>
      </c>
      <c r="L13" s="58"/>
      <c r="M13" s="273"/>
    </row>
    <row r="14" spans="4:17" ht="16.5" x14ac:dyDescent="0.2">
      <c r="J14" s="272" t="s">
        <v>78</v>
      </c>
      <c r="K14" s="135" t="s">
        <v>142</v>
      </c>
      <c r="L14" s="58"/>
      <c r="M14" s="59"/>
      <c r="N14" s="59"/>
      <c r="O14" s="59"/>
      <c r="P14" s="58"/>
      <c r="Q14" s="58"/>
    </row>
    <row r="15" spans="4:17" ht="16.5" x14ac:dyDescent="0.2">
      <c r="J15" s="272" t="s">
        <v>510</v>
      </c>
      <c r="K15" s="135" t="s">
        <v>104</v>
      </c>
      <c r="L15" s="58"/>
      <c r="M15" s="58"/>
      <c r="N15" s="58"/>
      <c r="O15" s="58"/>
      <c r="P15" s="58"/>
      <c r="Q15" s="58"/>
    </row>
    <row r="16" spans="4:17" ht="16.5" x14ac:dyDescent="0.2">
      <c r="J16" s="272" t="s">
        <v>77</v>
      </c>
      <c r="K16" s="135" t="s">
        <v>102</v>
      </c>
      <c r="L16" s="58"/>
      <c r="M16" s="58"/>
      <c r="N16" s="58"/>
      <c r="O16" s="58"/>
      <c r="P16" s="58"/>
      <c r="Q16" s="58"/>
    </row>
    <row r="17" spans="10:17" ht="16.5" x14ac:dyDescent="0.2">
      <c r="J17" s="272"/>
      <c r="K17" s="135" t="s">
        <v>348</v>
      </c>
      <c r="L17" s="58"/>
      <c r="M17" s="58"/>
      <c r="N17" s="58"/>
      <c r="O17" s="59"/>
      <c r="P17" s="58"/>
      <c r="Q17" s="58"/>
    </row>
    <row r="18" spans="10:17" ht="16.5" x14ac:dyDescent="0.2">
      <c r="J18" s="272"/>
      <c r="K18" s="135" t="s">
        <v>351</v>
      </c>
      <c r="L18" s="58"/>
      <c r="M18" s="58"/>
      <c r="N18" s="58"/>
      <c r="O18" s="58"/>
      <c r="P18" s="58"/>
      <c r="Q18" s="58"/>
    </row>
    <row r="19" spans="10:17" ht="15" x14ac:dyDescent="0.2">
      <c r="J19" s="272"/>
      <c r="K19" s="136"/>
      <c r="L19" s="58"/>
      <c r="M19" s="58"/>
      <c r="N19" s="58"/>
      <c r="O19" s="59"/>
      <c r="P19" s="59"/>
      <c r="Q19" s="59"/>
    </row>
    <row r="20" spans="10:17" ht="16.5" x14ac:dyDescent="0.2">
      <c r="J20" s="272"/>
      <c r="K20" s="135" t="s">
        <v>95</v>
      </c>
      <c r="L20" s="58"/>
      <c r="M20" s="273"/>
    </row>
    <row r="21" spans="10:17" ht="16.5" x14ac:dyDescent="0.2">
      <c r="J21" s="272"/>
      <c r="K21" s="135" t="s">
        <v>148</v>
      </c>
      <c r="L21" s="58"/>
      <c r="M21" s="273"/>
    </row>
    <row r="22" spans="10:17" ht="16.5" x14ac:dyDescent="0.2">
      <c r="J22" s="272"/>
      <c r="K22" s="135" t="s">
        <v>144</v>
      </c>
      <c r="L22" s="58"/>
      <c r="M22" s="59"/>
      <c r="N22" s="58"/>
      <c r="O22" s="58"/>
      <c r="P22" s="58"/>
      <c r="Q22" s="58"/>
    </row>
    <row r="23" spans="10:17" ht="16.5" x14ac:dyDescent="0.2">
      <c r="J23" s="272" t="s">
        <v>510</v>
      </c>
      <c r="K23" s="135" t="s">
        <v>180</v>
      </c>
      <c r="L23" s="58"/>
      <c r="M23" s="58"/>
      <c r="N23" s="58"/>
      <c r="O23" s="58"/>
      <c r="P23" s="58"/>
      <c r="Q23" s="58"/>
    </row>
    <row r="24" spans="10:17" ht="16.5" x14ac:dyDescent="0.2">
      <c r="J24" s="272"/>
      <c r="K24" s="135" t="s">
        <v>43</v>
      </c>
      <c r="L24" s="58"/>
      <c r="M24" s="58"/>
      <c r="N24" s="58"/>
      <c r="O24" s="58"/>
      <c r="P24" s="58"/>
      <c r="Q24" s="58"/>
    </row>
    <row r="25" spans="10:17" ht="16.5" x14ac:dyDescent="0.2">
      <c r="J25" s="272"/>
      <c r="K25" s="135" t="s">
        <v>181</v>
      </c>
      <c r="L25" s="58"/>
      <c r="M25" s="58"/>
      <c r="N25" s="58"/>
      <c r="O25" s="58"/>
      <c r="P25" s="58"/>
      <c r="Q25" s="58"/>
    </row>
    <row r="26" spans="10:17" ht="16.5" x14ac:dyDescent="0.2">
      <c r="J26" s="272" t="s">
        <v>76</v>
      </c>
      <c r="K26" s="135" t="s">
        <v>234</v>
      </c>
      <c r="L26" s="58"/>
      <c r="M26" s="58"/>
      <c r="N26" s="58"/>
      <c r="O26" s="58"/>
      <c r="P26" s="58"/>
      <c r="Q26" s="58"/>
    </row>
    <row r="27" spans="10:17" ht="16.5" x14ac:dyDescent="0.2">
      <c r="J27" s="272"/>
      <c r="K27" s="135" t="s">
        <v>120</v>
      </c>
      <c r="L27" s="58"/>
      <c r="M27" s="58"/>
      <c r="N27" s="58"/>
      <c r="O27" s="58"/>
      <c r="P27" s="58"/>
      <c r="Q27" s="58"/>
    </row>
    <row r="28" spans="10:17" ht="16.5" x14ac:dyDescent="0.2">
      <c r="J28" s="272"/>
      <c r="K28" s="135" t="s">
        <v>51</v>
      </c>
      <c r="L28" s="58"/>
      <c r="M28" s="273"/>
    </row>
    <row r="29" spans="10:17" ht="16.5" x14ac:dyDescent="0.2">
      <c r="J29" s="272" t="s">
        <v>510</v>
      </c>
      <c r="K29" s="135" t="s">
        <v>52</v>
      </c>
      <c r="L29" s="58"/>
      <c r="M29" s="273"/>
    </row>
    <row r="30" spans="10:17" ht="16.5" x14ac:dyDescent="0.2">
      <c r="J30" s="272"/>
      <c r="K30" s="137" t="s">
        <v>429</v>
      </c>
      <c r="L30" s="58"/>
      <c r="M30" s="273"/>
    </row>
    <row r="31" spans="10:17" ht="16.5" x14ac:dyDescent="0.2">
      <c r="J31" s="272"/>
      <c r="K31" s="135" t="s">
        <v>349</v>
      </c>
      <c r="L31" s="58"/>
      <c r="M31" s="273"/>
    </row>
    <row r="32" spans="10:17" ht="16.5" x14ac:dyDescent="0.2">
      <c r="J32" s="272"/>
      <c r="K32" s="135" t="s">
        <v>36</v>
      </c>
      <c r="L32" s="58"/>
      <c r="M32" s="273"/>
    </row>
    <row r="33" spans="10:18" ht="16.5" x14ac:dyDescent="0.2">
      <c r="J33" s="272"/>
      <c r="K33" s="135" t="s">
        <v>209</v>
      </c>
      <c r="L33" s="58"/>
      <c r="M33" s="273"/>
    </row>
    <row r="34" spans="10:18" ht="16.5" x14ac:dyDescent="0.2">
      <c r="J34" s="36"/>
      <c r="K34" s="135" t="s">
        <v>325</v>
      </c>
      <c r="L34" s="58"/>
      <c r="M34" s="273"/>
      <c r="R34" s="115"/>
    </row>
    <row r="35" spans="10:18" ht="16.5" x14ac:dyDescent="0.2">
      <c r="J35" s="128"/>
      <c r="K35" s="135" t="s">
        <v>327</v>
      </c>
      <c r="L35" s="58"/>
    </row>
    <row r="36" spans="10:18" ht="16.5" x14ac:dyDescent="0.2">
      <c r="J36" s="36"/>
      <c r="K36" s="135" t="s">
        <v>434</v>
      </c>
      <c r="L36" s="58"/>
    </row>
    <row r="37" spans="10:18" ht="13.5" x14ac:dyDescent="0.2">
      <c r="J37" s="36"/>
      <c r="K37" s="34"/>
      <c r="L37" s="58"/>
    </row>
    <row r="38" spans="10:18" x14ac:dyDescent="0.2">
      <c r="J38" s="377" t="s">
        <v>196</v>
      </c>
      <c r="K38" s="378"/>
      <c r="L38" s="378"/>
    </row>
    <row r="39" spans="10:18" x14ac:dyDescent="0.2">
      <c r="J39" s="380"/>
      <c r="K39" s="381"/>
      <c r="L39" s="381"/>
    </row>
    <row r="40" spans="10:18" x14ac:dyDescent="0.2">
      <c r="J40" s="380"/>
      <c r="K40" s="381"/>
      <c r="L40" s="381"/>
    </row>
    <row r="41" spans="10:18" x14ac:dyDescent="0.2">
      <c r="J41" s="380"/>
      <c r="K41" s="381"/>
      <c r="L41" s="381"/>
    </row>
    <row r="42" spans="10:18" x14ac:dyDescent="0.2">
      <c r="J42" s="380"/>
      <c r="K42" s="381"/>
      <c r="L42" s="381"/>
    </row>
    <row r="43" spans="10:18" x14ac:dyDescent="0.2">
      <c r="J43" s="380"/>
      <c r="K43" s="381"/>
      <c r="L43" s="381"/>
    </row>
    <row r="44" spans="10:18" x14ac:dyDescent="0.2">
      <c r="J44" s="380"/>
      <c r="K44" s="381"/>
      <c r="L44" s="381"/>
    </row>
    <row r="45" spans="10:18" x14ac:dyDescent="0.2">
      <c r="J45" s="380"/>
      <c r="K45" s="381"/>
      <c r="L45" s="381"/>
    </row>
    <row r="46" spans="10:18" x14ac:dyDescent="0.2">
      <c r="J46" s="380"/>
      <c r="K46" s="381"/>
      <c r="L46" s="381"/>
    </row>
    <row r="47" spans="10:18" x14ac:dyDescent="0.2">
      <c r="J47" s="380"/>
      <c r="K47" s="381"/>
      <c r="L47" s="381"/>
    </row>
    <row r="48" spans="10:18" x14ac:dyDescent="0.2">
      <c r="J48" s="380"/>
      <c r="K48" s="381"/>
      <c r="L48" s="381"/>
    </row>
    <row r="49" spans="10:12" x14ac:dyDescent="0.2">
      <c r="J49" s="380"/>
      <c r="K49" s="381"/>
      <c r="L49" s="381"/>
    </row>
    <row r="50" spans="10:12" x14ac:dyDescent="0.2">
      <c r="J50" s="383"/>
      <c r="K50" s="384"/>
      <c r="L50" s="384"/>
    </row>
    <row r="51" spans="10:12" x14ac:dyDescent="0.2">
      <c r="J51" s="359" t="s">
        <v>197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conditionalFormatting sqref="J4:J33">
    <cfRule type="cellIs" dxfId="4" priority="1" stopIfTrue="1" operator="equal">
      <formula>0</formula>
    </cfRule>
  </conditionalFormatting>
  <pageMargins left="0.70866141732283472" right="0.70866141732283472" top="0.74803149606299213" bottom="0.74803149606299213" header="0.31496062992125984" footer="0.31496062992125984"/>
  <pageSetup paperSize="9" scale="66" orientation="portrait" verticalDpi="4294967294" r:id="rId1"/>
  <rowBreaks count="1" manualBreakCount="1">
    <brk id="77" max="17" man="1"/>
  </rowBreaks>
  <colBreaks count="1" manualBreakCount="1">
    <brk id="9" max="154"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Foglio37">
    <tabColor theme="9" tint="-0.249977111117893"/>
  </sheetPr>
  <dimension ref="D1:R74"/>
  <sheetViews>
    <sheetView view="pageBreakPreview" zoomScale="73" zoomScaleNormal="90" zoomScaleSheetLayoutView="73" workbookViewId="0">
      <selection activeCell="J1" sqref="J1:Q1048576"/>
    </sheetView>
  </sheetViews>
  <sheetFormatPr defaultRowHeight="12.75" x14ac:dyDescent="0.2"/>
  <cols>
    <col min="1" max="1" width="8.28515625" customWidth="1"/>
    <col min="10" max="10" width="8.7109375" style="79" customWidth="1"/>
    <col min="11" max="11" width="26.7109375" customWidth="1"/>
    <col min="12" max="12" width="40" customWidth="1"/>
    <col min="13" max="13" width="10" bestFit="1" customWidth="1"/>
    <col min="14" max="14" width="11.140625" bestFit="1" customWidth="1"/>
    <col min="15" max="15" width="10.42578125" bestFit="1" customWidth="1"/>
    <col min="16" max="16" width="10" bestFit="1" customWidth="1"/>
    <col min="17" max="17" width="8.7109375" customWidth="1"/>
  </cols>
  <sheetData>
    <row r="1" spans="4:17" ht="13.5" thickBot="1" x14ac:dyDescent="0.25"/>
    <row r="2" spans="4:17" ht="13.5" thickBot="1" x14ac:dyDescent="0.25">
      <c r="D2" s="396" t="s">
        <v>543</v>
      </c>
      <c r="E2" s="397"/>
      <c r="F2" s="398"/>
    </row>
    <row r="4" spans="4:17" ht="14.25" x14ac:dyDescent="0.2">
      <c r="J4" s="272"/>
      <c r="K4" s="33"/>
      <c r="L4" s="58"/>
    </row>
    <row r="5" spans="4:17" ht="16.5" x14ac:dyDescent="0.2">
      <c r="J5" s="272" t="s">
        <v>79</v>
      </c>
      <c r="K5" s="135" t="s">
        <v>20</v>
      </c>
      <c r="L5" s="58"/>
    </row>
    <row r="6" spans="4:17" ht="16.5" x14ac:dyDescent="0.2">
      <c r="J6" s="272"/>
      <c r="K6" s="135" t="s">
        <v>346</v>
      </c>
      <c r="L6" s="58"/>
      <c r="M6" s="59" t="s">
        <v>194</v>
      </c>
      <c r="N6" s="59" t="s">
        <v>486</v>
      </c>
      <c r="O6" s="59" t="s">
        <v>163</v>
      </c>
      <c r="P6" s="59" t="s">
        <v>103</v>
      </c>
      <c r="Q6" s="58" t="s">
        <v>383</v>
      </c>
    </row>
    <row r="7" spans="4:17" ht="16.5" x14ac:dyDescent="0.2">
      <c r="J7" s="272"/>
      <c r="K7" s="135" t="s">
        <v>172</v>
      </c>
      <c r="L7" s="58"/>
      <c r="M7" s="58"/>
      <c r="N7" s="59" t="s">
        <v>542</v>
      </c>
      <c r="O7" s="59" t="s">
        <v>121</v>
      </c>
      <c r="P7" s="59" t="s">
        <v>342</v>
      </c>
      <c r="Q7" s="58"/>
    </row>
    <row r="8" spans="4:17" ht="15" x14ac:dyDescent="0.2">
      <c r="J8" s="272"/>
      <c r="K8" s="136"/>
      <c r="L8" s="58"/>
      <c r="M8" s="58"/>
      <c r="N8" s="58"/>
      <c r="O8" s="58" t="s">
        <v>401</v>
      </c>
      <c r="P8" s="58"/>
      <c r="Q8" s="58"/>
    </row>
    <row r="9" spans="4:17" ht="16.5" x14ac:dyDescent="0.2">
      <c r="J9" s="272"/>
      <c r="K9" s="135" t="s">
        <v>19</v>
      </c>
      <c r="L9" s="58"/>
      <c r="M9" s="58"/>
      <c r="N9" s="58"/>
      <c r="O9" s="59"/>
      <c r="P9" s="58"/>
      <c r="Q9" s="58"/>
    </row>
    <row r="10" spans="4:17" ht="16.5" x14ac:dyDescent="0.2">
      <c r="J10" s="272"/>
      <c r="K10" s="135" t="s">
        <v>228</v>
      </c>
      <c r="L10" s="58"/>
      <c r="M10" s="58"/>
      <c r="N10" s="58"/>
      <c r="O10" s="58"/>
      <c r="P10" s="58"/>
      <c r="Q10" s="58"/>
    </row>
    <row r="11" spans="4:17" ht="16.5" x14ac:dyDescent="0.2">
      <c r="J11" s="272"/>
      <c r="K11" s="135" t="s">
        <v>367</v>
      </c>
      <c r="L11" s="58"/>
      <c r="M11" s="58"/>
      <c r="N11" s="59" t="s">
        <v>190</v>
      </c>
      <c r="O11" s="59"/>
      <c r="P11" s="59" t="s">
        <v>162</v>
      </c>
      <c r="Q11" s="59"/>
    </row>
    <row r="12" spans="4:17" ht="16.5" x14ac:dyDescent="0.2">
      <c r="J12" s="272"/>
      <c r="K12" s="135" t="s">
        <v>347</v>
      </c>
      <c r="L12" s="58"/>
      <c r="M12" s="274"/>
    </row>
    <row r="13" spans="4:17" ht="16.5" x14ac:dyDescent="0.2">
      <c r="J13" s="272" t="s">
        <v>81</v>
      </c>
      <c r="K13" s="135" t="s">
        <v>119</v>
      </c>
      <c r="L13" s="58"/>
      <c r="M13" s="274"/>
    </row>
    <row r="14" spans="4:17" ht="16.5" x14ac:dyDescent="0.2">
      <c r="J14" s="272"/>
      <c r="K14" s="135" t="s">
        <v>142</v>
      </c>
      <c r="L14" s="58"/>
      <c r="M14" s="59"/>
      <c r="N14" s="59"/>
      <c r="O14" s="59"/>
      <c r="P14" s="58"/>
      <c r="Q14" s="58"/>
    </row>
    <row r="15" spans="4:17" ht="16.5" x14ac:dyDescent="0.2">
      <c r="J15" s="272" t="s">
        <v>510</v>
      </c>
      <c r="K15" s="135" t="s">
        <v>104</v>
      </c>
      <c r="L15" s="58"/>
      <c r="M15" s="58"/>
      <c r="N15" s="58"/>
      <c r="O15" s="58"/>
      <c r="P15" s="58"/>
      <c r="Q15" s="58"/>
    </row>
    <row r="16" spans="4:17" ht="16.5" x14ac:dyDescent="0.2">
      <c r="J16" s="272" t="s">
        <v>77</v>
      </c>
      <c r="K16" s="135" t="s">
        <v>102</v>
      </c>
      <c r="L16" s="58"/>
      <c r="M16" s="58"/>
      <c r="N16" s="58"/>
      <c r="O16" s="58"/>
      <c r="P16" s="58"/>
      <c r="Q16" s="58"/>
    </row>
    <row r="17" spans="10:17" ht="16.5" x14ac:dyDescent="0.2">
      <c r="J17" s="272"/>
      <c r="K17" s="135" t="s">
        <v>348</v>
      </c>
      <c r="L17" s="58"/>
      <c r="M17" s="58"/>
      <c r="N17" s="58"/>
      <c r="O17" s="59"/>
      <c r="P17" s="58"/>
      <c r="Q17" s="58"/>
    </row>
    <row r="18" spans="10:17" ht="16.5" x14ac:dyDescent="0.2">
      <c r="J18" s="272"/>
      <c r="K18" s="135" t="s">
        <v>351</v>
      </c>
      <c r="L18" s="58"/>
      <c r="M18" s="58"/>
      <c r="N18" s="58"/>
      <c r="O18" s="58"/>
      <c r="P18" s="58"/>
      <c r="Q18" s="58"/>
    </row>
    <row r="19" spans="10:17" ht="15" x14ac:dyDescent="0.2">
      <c r="J19" s="272"/>
      <c r="K19" s="136"/>
      <c r="L19" s="58"/>
      <c r="M19" s="58"/>
      <c r="N19" s="58"/>
      <c r="O19" s="59"/>
      <c r="P19" s="59"/>
      <c r="Q19" s="59"/>
    </row>
    <row r="20" spans="10:17" ht="16.5" x14ac:dyDescent="0.2">
      <c r="J20" s="272"/>
      <c r="K20" s="135" t="s">
        <v>95</v>
      </c>
      <c r="L20" s="58"/>
      <c r="M20" s="274"/>
    </row>
    <row r="21" spans="10:17" ht="16.5" x14ac:dyDescent="0.2">
      <c r="J21" s="272"/>
      <c r="K21" s="135" t="s">
        <v>148</v>
      </c>
      <c r="L21" s="58"/>
      <c r="M21" s="274"/>
    </row>
    <row r="22" spans="10:17" ht="16.5" x14ac:dyDescent="0.2">
      <c r="J22" s="272"/>
      <c r="K22" s="135" t="s">
        <v>144</v>
      </c>
      <c r="L22" s="58"/>
      <c r="M22" s="59"/>
      <c r="N22" s="58"/>
      <c r="O22" s="58"/>
      <c r="P22" s="58"/>
      <c r="Q22" s="58"/>
    </row>
    <row r="23" spans="10:17" ht="16.5" x14ac:dyDescent="0.2">
      <c r="J23" s="272" t="s">
        <v>510</v>
      </c>
      <c r="K23" s="135" t="s">
        <v>180</v>
      </c>
      <c r="L23" s="58"/>
      <c r="M23" s="58"/>
      <c r="N23" s="58"/>
      <c r="O23" s="58"/>
      <c r="P23" s="58"/>
      <c r="Q23" s="58"/>
    </row>
    <row r="24" spans="10:17" ht="16.5" x14ac:dyDescent="0.2">
      <c r="J24" s="272"/>
      <c r="K24" s="135" t="s">
        <v>43</v>
      </c>
      <c r="L24" s="58"/>
      <c r="M24" s="58"/>
      <c r="N24" s="58"/>
      <c r="O24" s="58"/>
      <c r="P24" s="58"/>
      <c r="Q24" s="58"/>
    </row>
    <row r="25" spans="10:17" ht="16.5" x14ac:dyDescent="0.2">
      <c r="J25" s="272"/>
      <c r="K25" s="135" t="s">
        <v>181</v>
      </c>
      <c r="L25" s="58"/>
      <c r="M25" s="58"/>
      <c r="N25" s="58"/>
      <c r="O25" s="58"/>
      <c r="P25" s="58"/>
      <c r="Q25" s="58"/>
    </row>
    <row r="26" spans="10:17" ht="16.5" x14ac:dyDescent="0.2">
      <c r="J26" s="272" t="s">
        <v>76</v>
      </c>
      <c r="K26" s="135" t="s">
        <v>234</v>
      </c>
      <c r="L26" s="58"/>
      <c r="M26" s="58"/>
      <c r="N26" s="58"/>
      <c r="O26" s="58"/>
      <c r="P26" s="58"/>
      <c r="Q26" s="58"/>
    </row>
    <row r="27" spans="10:17" ht="16.5" x14ac:dyDescent="0.2">
      <c r="J27" s="272"/>
      <c r="K27" s="135" t="s">
        <v>120</v>
      </c>
      <c r="L27" s="58"/>
      <c r="M27" s="58"/>
      <c r="N27" s="58"/>
      <c r="O27" s="58"/>
      <c r="P27" s="58"/>
      <c r="Q27" s="58"/>
    </row>
    <row r="28" spans="10:17" ht="16.5" x14ac:dyDescent="0.2">
      <c r="J28" s="272"/>
      <c r="K28" s="135" t="s">
        <v>51</v>
      </c>
      <c r="L28" s="58"/>
      <c r="M28" s="274"/>
    </row>
    <row r="29" spans="10:17" ht="16.5" x14ac:dyDescent="0.2">
      <c r="J29" s="272" t="s">
        <v>510</v>
      </c>
      <c r="K29" s="135" t="s">
        <v>52</v>
      </c>
      <c r="L29" s="58"/>
      <c r="M29" s="274"/>
    </row>
    <row r="30" spans="10:17" ht="16.5" x14ac:dyDescent="0.2">
      <c r="J30" s="272"/>
      <c r="K30" s="137" t="s">
        <v>429</v>
      </c>
      <c r="L30" s="58"/>
      <c r="M30" s="274"/>
    </row>
    <row r="31" spans="10:17" ht="16.5" x14ac:dyDescent="0.2">
      <c r="J31" s="272"/>
      <c r="K31" s="135" t="s">
        <v>349</v>
      </c>
      <c r="L31" s="58"/>
      <c r="M31" s="274"/>
    </row>
    <row r="32" spans="10:17" ht="16.5" x14ac:dyDescent="0.2">
      <c r="J32" s="272"/>
      <c r="K32" s="135" t="s">
        <v>36</v>
      </c>
      <c r="L32" s="58"/>
      <c r="M32" s="274"/>
    </row>
    <row r="33" spans="10:18" ht="16.5" x14ac:dyDescent="0.2">
      <c r="J33" s="272"/>
      <c r="K33" s="135" t="s">
        <v>209</v>
      </c>
      <c r="L33" s="58"/>
      <c r="M33" s="274"/>
    </row>
    <row r="34" spans="10:18" ht="16.5" x14ac:dyDescent="0.2">
      <c r="J34" s="36" t="s">
        <v>510</v>
      </c>
      <c r="K34" s="135" t="s">
        <v>325</v>
      </c>
      <c r="L34" s="58"/>
      <c r="M34" s="274"/>
      <c r="R34" s="115"/>
    </row>
    <row r="35" spans="10:18" ht="16.5" x14ac:dyDescent="0.2">
      <c r="J35" s="128" t="s">
        <v>544</v>
      </c>
      <c r="K35" s="135" t="s">
        <v>327</v>
      </c>
      <c r="L35" s="58"/>
    </row>
    <row r="36" spans="10:18" ht="16.5" x14ac:dyDescent="0.2">
      <c r="J36" s="36" t="s">
        <v>510</v>
      </c>
      <c r="K36" s="135" t="s">
        <v>434</v>
      </c>
      <c r="L36" s="58"/>
    </row>
    <row r="37" spans="10:18" ht="13.5" x14ac:dyDescent="0.2">
      <c r="J37" s="36"/>
      <c r="K37" s="34"/>
      <c r="L37" s="58"/>
    </row>
    <row r="38" spans="10:18" x14ac:dyDescent="0.2">
      <c r="J38" s="377" t="s">
        <v>196</v>
      </c>
      <c r="K38" s="378"/>
      <c r="L38" s="378"/>
    </row>
    <row r="39" spans="10:18" x14ac:dyDescent="0.2">
      <c r="J39" s="380"/>
      <c r="K39" s="381"/>
      <c r="L39" s="381"/>
    </row>
    <row r="40" spans="10:18" x14ac:dyDescent="0.2">
      <c r="J40" s="380"/>
      <c r="K40" s="381"/>
      <c r="L40" s="381"/>
    </row>
    <row r="41" spans="10:18" x14ac:dyDescent="0.2">
      <c r="J41" s="380"/>
      <c r="K41" s="381"/>
      <c r="L41" s="381"/>
    </row>
    <row r="42" spans="10:18" x14ac:dyDescent="0.2">
      <c r="J42" s="380"/>
      <c r="K42" s="381"/>
      <c r="L42" s="381"/>
    </row>
    <row r="43" spans="10:18" x14ac:dyDescent="0.2">
      <c r="J43" s="380"/>
      <c r="K43" s="381"/>
      <c r="L43" s="381"/>
    </row>
    <row r="44" spans="10:18" x14ac:dyDescent="0.2">
      <c r="J44" s="380"/>
      <c r="K44" s="381"/>
      <c r="L44" s="381"/>
    </row>
    <row r="45" spans="10:18" x14ac:dyDescent="0.2">
      <c r="J45" s="380"/>
      <c r="K45" s="381"/>
      <c r="L45" s="381"/>
    </row>
    <row r="46" spans="10:18" x14ac:dyDescent="0.2">
      <c r="J46" s="380"/>
      <c r="K46" s="381"/>
      <c r="L46" s="381"/>
    </row>
    <row r="47" spans="10:18" x14ac:dyDescent="0.2">
      <c r="J47" s="380"/>
      <c r="K47" s="381"/>
      <c r="L47" s="381"/>
    </row>
    <row r="48" spans="10:18" x14ac:dyDescent="0.2">
      <c r="J48" s="380"/>
      <c r="K48" s="381"/>
      <c r="L48" s="381"/>
    </row>
    <row r="49" spans="10:12" x14ac:dyDescent="0.2">
      <c r="J49" s="380"/>
      <c r="K49" s="381"/>
      <c r="L49" s="381"/>
    </row>
    <row r="50" spans="10:12" x14ac:dyDescent="0.2">
      <c r="J50" s="383"/>
      <c r="K50" s="384"/>
      <c r="L50" s="384"/>
    </row>
    <row r="51" spans="10:12" x14ac:dyDescent="0.2">
      <c r="J51" s="359" t="s">
        <v>197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ht="59.45" customHeight="1"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phoneticPr fontId="14" type="noConversion"/>
  <conditionalFormatting sqref="J4:J33">
    <cfRule type="cellIs" dxfId="3" priority="1" stopIfTrue="1" operator="equal">
      <formula>0</formula>
    </cfRule>
  </conditionalFormatting>
  <pageMargins left="0.70866141732283472" right="0.70866141732283472" top="0.74803149606299213" bottom="0.74803149606299213" header="0.31496062992125984" footer="0.31496062992125984"/>
  <pageSetup paperSize="9" scale="69" orientation="portrait" r:id="rId1"/>
  <rowBreaks count="2" manualBreakCount="2">
    <brk id="73" max="16" man="1"/>
    <brk id="167" max="18" man="1"/>
  </rowBreaks>
  <colBreaks count="2" manualBreakCount="2">
    <brk id="9" max="145" man="1"/>
    <brk id="17" max="158"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Foglio38">
    <tabColor theme="9" tint="-0.249977111117893"/>
  </sheetPr>
  <dimension ref="D1:Q74"/>
  <sheetViews>
    <sheetView view="pageBreakPreview" topLeftCell="A7" zoomScaleNormal="73" zoomScaleSheetLayoutView="100" workbookViewId="0">
      <selection activeCell="L133" sqref="L133"/>
    </sheetView>
  </sheetViews>
  <sheetFormatPr defaultRowHeight="12.75" x14ac:dyDescent="0.2"/>
  <cols>
    <col min="1" max="1" width="8.28515625" customWidth="1"/>
    <col min="10" max="10" width="8.7109375" style="79" customWidth="1"/>
    <col min="11" max="11" width="26.7109375" customWidth="1"/>
    <col min="12" max="12" width="40" customWidth="1"/>
    <col min="13" max="13" width="10" bestFit="1" customWidth="1"/>
    <col min="14" max="14" width="11.140625" bestFit="1" customWidth="1"/>
    <col min="15" max="15" width="10.42578125" bestFit="1" customWidth="1"/>
    <col min="16" max="16" width="10" bestFit="1" customWidth="1"/>
    <col min="17" max="17" width="8.7109375" customWidth="1"/>
  </cols>
  <sheetData>
    <row r="1" spans="4:17" ht="13.5" thickBot="1" x14ac:dyDescent="0.25"/>
    <row r="2" spans="4:17" ht="13.5" thickBot="1" x14ac:dyDescent="0.25">
      <c r="D2" s="396" t="s">
        <v>549</v>
      </c>
      <c r="E2" s="397"/>
      <c r="F2" s="398"/>
    </row>
    <row r="4" spans="4:17" ht="14.25" x14ac:dyDescent="0.2">
      <c r="J4" s="272"/>
      <c r="K4" s="33"/>
      <c r="L4" s="58"/>
    </row>
    <row r="5" spans="4:17" ht="16.5" x14ac:dyDescent="0.2">
      <c r="J5" s="272" t="s">
        <v>79</v>
      </c>
      <c r="K5" s="135" t="s">
        <v>20</v>
      </c>
      <c r="L5" s="58"/>
    </row>
    <row r="6" spans="4:17" ht="16.5" x14ac:dyDescent="0.2">
      <c r="J6" s="272"/>
      <c r="K6" s="135" t="s">
        <v>346</v>
      </c>
      <c r="L6" s="58"/>
      <c r="M6" s="59" t="s">
        <v>163</v>
      </c>
      <c r="N6" s="59" t="s">
        <v>525</v>
      </c>
      <c r="O6" s="59" t="s">
        <v>56</v>
      </c>
      <c r="P6" s="59" t="s">
        <v>103</v>
      </c>
      <c r="Q6" s="58" t="s">
        <v>383</v>
      </c>
    </row>
    <row r="7" spans="4:17" ht="16.5" x14ac:dyDescent="0.2">
      <c r="J7" s="272"/>
      <c r="K7" s="135" t="s">
        <v>172</v>
      </c>
      <c r="L7" s="58"/>
      <c r="M7" s="58"/>
      <c r="N7" s="59" t="s">
        <v>542</v>
      </c>
      <c r="O7" s="59" t="s">
        <v>121</v>
      </c>
      <c r="P7" s="59" t="s">
        <v>219</v>
      </c>
      <c r="Q7" s="58"/>
    </row>
    <row r="8" spans="4:17" ht="15" x14ac:dyDescent="0.2">
      <c r="J8" s="272"/>
      <c r="K8" s="136"/>
      <c r="L8" s="58"/>
      <c r="M8" s="58"/>
      <c r="N8" s="58"/>
      <c r="O8" s="58" t="s">
        <v>401</v>
      </c>
      <c r="P8" s="58"/>
      <c r="Q8" s="58"/>
    </row>
    <row r="9" spans="4:17" ht="16.5" x14ac:dyDescent="0.2">
      <c r="J9" s="272"/>
      <c r="K9" s="135" t="s">
        <v>19</v>
      </c>
      <c r="L9" s="58"/>
      <c r="M9" s="58"/>
      <c r="N9" s="58"/>
      <c r="O9" s="59"/>
      <c r="P9" s="58"/>
      <c r="Q9" s="58"/>
    </row>
    <row r="10" spans="4:17" ht="16.5" x14ac:dyDescent="0.2">
      <c r="J10" s="272"/>
      <c r="K10" s="135" t="s">
        <v>228</v>
      </c>
      <c r="L10" s="58"/>
      <c r="M10" s="58"/>
      <c r="N10" s="58"/>
      <c r="O10" s="58"/>
      <c r="P10" s="58"/>
      <c r="Q10" s="58"/>
    </row>
    <row r="11" spans="4:17" ht="16.5" x14ac:dyDescent="0.2">
      <c r="J11" s="272"/>
      <c r="K11" s="135" t="s">
        <v>367</v>
      </c>
      <c r="L11" s="58"/>
      <c r="M11" s="58"/>
      <c r="N11" s="59" t="s">
        <v>190</v>
      </c>
      <c r="O11" s="59"/>
      <c r="P11" s="59" t="s">
        <v>162</v>
      </c>
      <c r="Q11" s="59"/>
    </row>
    <row r="12" spans="4:17" ht="16.5" x14ac:dyDescent="0.2">
      <c r="J12" s="272"/>
      <c r="K12" s="135" t="s">
        <v>347</v>
      </c>
      <c r="L12" s="58"/>
      <c r="M12" s="275"/>
    </row>
    <row r="13" spans="4:17" ht="16.5" x14ac:dyDescent="0.2">
      <c r="J13" s="272" t="s">
        <v>81</v>
      </c>
      <c r="K13" s="135" t="s">
        <v>119</v>
      </c>
      <c r="L13" s="58"/>
      <c r="M13" s="275"/>
    </row>
    <row r="14" spans="4:17" ht="16.5" x14ac:dyDescent="0.2">
      <c r="J14" s="272"/>
      <c r="K14" s="135" t="s">
        <v>142</v>
      </c>
      <c r="L14" s="58"/>
      <c r="M14" s="59"/>
      <c r="N14" s="59"/>
      <c r="O14" s="59"/>
      <c r="P14" s="58"/>
      <c r="Q14" s="58"/>
    </row>
    <row r="15" spans="4:17" ht="16.5" x14ac:dyDescent="0.2">
      <c r="J15" s="272" t="s">
        <v>510</v>
      </c>
      <c r="K15" s="135" t="s">
        <v>104</v>
      </c>
      <c r="L15" s="58"/>
      <c r="M15" s="58"/>
      <c r="N15" s="58"/>
      <c r="O15" s="58"/>
      <c r="P15" s="58"/>
      <c r="Q15" s="58"/>
    </row>
    <row r="16" spans="4:17" ht="16.5" x14ac:dyDescent="0.2">
      <c r="J16" s="272" t="s">
        <v>77</v>
      </c>
      <c r="K16" s="135" t="s">
        <v>102</v>
      </c>
      <c r="L16" s="58"/>
      <c r="M16" s="58"/>
      <c r="N16" s="58"/>
      <c r="O16" s="58"/>
      <c r="P16" s="58"/>
      <c r="Q16" s="58"/>
    </row>
    <row r="17" spans="10:17" ht="16.5" x14ac:dyDescent="0.2">
      <c r="J17" s="272" t="s">
        <v>76</v>
      </c>
      <c r="K17" s="135" t="s">
        <v>348</v>
      </c>
      <c r="L17" s="58"/>
      <c r="M17" s="58"/>
      <c r="N17" s="58"/>
      <c r="O17" s="59"/>
      <c r="P17" s="58"/>
      <c r="Q17" s="58"/>
    </row>
    <row r="18" spans="10:17" ht="16.5" x14ac:dyDescent="0.2">
      <c r="J18" s="272"/>
      <c r="K18" s="135" t="s">
        <v>351</v>
      </c>
      <c r="L18" s="58"/>
      <c r="M18" s="58"/>
      <c r="N18" s="58"/>
      <c r="O18" s="58"/>
      <c r="P18" s="58"/>
      <c r="Q18" s="58"/>
    </row>
    <row r="19" spans="10:17" ht="15" x14ac:dyDescent="0.2">
      <c r="J19" s="272"/>
      <c r="K19" s="136"/>
      <c r="L19" s="58"/>
      <c r="M19" s="58"/>
      <c r="N19" s="58"/>
      <c r="O19" s="59"/>
      <c r="P19" s="59"/>
      <c r="Q19" s="59"/>
    </row>
    <row r="20" spans="10:17" ht="16.5" x14ac:dyDescent="0.2">
      <c r="J20" s="272"/>
      <c r="K20" s="135" t="s">
        <v>95</v>
      </c>
      <c r="L20" s="58"/>
      <c r="M20" s="275"/>
    </row>
    <row r="21" spans="10:17" ht="16.5" x14ac:dyDescent="0.2">
      <c r="J21" s="272"/>
      <c r="K21" s="135" t="s">
        <v>148</v>
      </c>
      <c r="L21" s="58"/>
      <c r="M21" s="275"/>
    </row>
    <row r="22" spans="10:17" ht="16.5" x14ac:dyDescent="0.2">
      <c r="J22" s="272"/>
      <c r="K22" s="135" t="s">
        <v>144</v>
      </c>
      <c r="L22" s="58"/>
      <c r="M22" s="59"/>
      <c r="N22" s="58"/>
      <c r="O22" s="58"/>
      <c r="P22" s="58"/>
      <c r="Q22" s="58"/>
    </row>
    <row r="23" spans="10:17" ht="16.5" x14ac:dyDescent="0.2">
      <c r="J23" s="272" t="s">
        <v>510</v>
      </c>
      <c r="K23" s="135" t="s">
        <v>180</v>
      </c>
      <c r="L23" s="58"/>
      <c r="M23" s="58"/>
      <c r="N23" s="58"/>
      <c r="O23" s="58"/>
      <c r="P23" s="58"/>
      <c r="Q23" s="58"/>
    </row>
    <row r="24" spans="10:17" ht="16.5" x14ac:dyDescent="0.2">
      <c r="J24" s="272"/>
      <c r="K24" s="135" t="s">
        <v>43</v>
      </c>
      <c r="L24" s="58"/>
      <c r="M24" s="58"/>
      <c r="N24" s="58"/>
      <c r="O24" s="58"/>
      <c r="P24" s="58"/>
      <c r="Q24" s="58"/>
    </row>
    <row r="25" spans="10:17" ht="16.5" x14ac:dyDescent="0.2">
      <c r="J25" s="272"/>
      <c r="K25" s="135" t="s">
        <v>181</v>
      </c>
      <c r="L25" s="58"/>
      <c r="M25" s="58"/>
      <c r="N25" s="58"/>
      <c r="O25" s="58"/>
      <c r="P25" s="58"/>
      <c r="Q25" s="58"/>
    </row>
    <row r="26" spans="10:17" ht="16.5" x14ac:dyDescent="0.2">
      <c r="J26" s="272" t="s">
        <v>78</v>
      </c>
      <c r="K26" s="135" t="s">
        <v>234</v>
      </c>
      <c r="L26" s="58"/>
      <c r="M26" s="58"/>
      <c r="N26" s="58"/>
      <c r="O26" s="58"/>
      <c r="P26" s="58"/>
      <c r="Q26" s="58"/>
    </row>
    <row r="27" spans="10:17" ht="16.5" x14ac:dyDescent="0.2">
      <c r="J27" s="272"/>
      <c r="K27" s="135" t="s">
        <v>120</v>
      </c>
      <c r="L27" s="58"/>
      <c r="M27" s="58"/>
      <c r="N27" s="58"/>
      <c r="O27" s="58"/>
      <c r="P27" s="58"/>
      <c r="Q27" s="58"/>
    </row>
    <row r="28" spans="10:17" ht="16.5" x14ac:dyDescent="0.2">
      <c r="J28" s="272"/>
      <c r="K28" s="135" t="s">
        <v>51</v>
      </c>
      <c r="L28" s="58"/>
      <c r="M28" s="275"/>
    </row>
    <row r="29" spans="10:17" ht="16.5" x14ac:dyDescent="0.2">
      <c r="J29" s="272" t="s">
        <v>510</v>
      </c>
      <c r="K29" s="135" t="s">
        <v>52</v>
      </c>
      <c r="L29" s="58"/>
      <c r="M29" s="275"/>
    </row>
    <row r="30" spans="10:17" ht="16.5" x14ac:dyDescent="0.2">
      <c r="J30" s="272"/>
      <c r="K30" s="137" t="s">
        <v>429</v>
      </c>
      <c r="L30" s="58"/>
      <c r="M30" s="275"/>
    </row>
    <row r="31" spans="10:17" ht="16.5" x14ac:dyDescent="0.2">
      <c r="J31" s="272"/>
      <c r="K31" s="135" t="s">
        <v>349</v>
      </c>
      <c r="L31" s="58"/>
      <c r="M31" s="275"/>
    </row>
    <row r="32" spans="10:17" ht="16.5" x14ac:dyDescent="0.2">
      <c r="J32" s="272"/>
      <c r="K32" s="135" t="s">
        <v>36</v>
      </c>
      <c r="L32" s="58"/>
      <c r="M32" s="275"/>
    </row>
    <row r="33" spans="10:13" ht="16.5" x14ac:dyDescent="0.2">
      <c r="J33" s="272"/>
      <c r="K33" s="135" t="s">
        <v>209</v>
      </c>
      <c r="L33" s="58"/>
      <c r="M33" s="275"/>
    </row>
    <row r="34" spans="10:13" ht="16.5" x14ac:dyDescent="0.2">
      <c r="J34" s="36" t="s">
        <v>510</v>
      </c>
      <c r="K34" s="135" t="s">
        <v>325</v>
      </c>
      <c r="L34" s="58"/>
      <c r="M34" s="275"/>
    </row>
    <row r="35" spans="10:13" ht="16.5" x14ac:dyDescent="0.2">
      <c r="J35" s="128" t="s">
        <v>544</v>
      </c>
      <c r="K35" s="135" t="s">
        <v>327</v>
      </c>
      <c r="L35" s="58"/>
    </row>
    <row r="36" spans="10:13" ht="16.5" x14ac:dyDescent="0.2">
      <c r="J36" s="36"/>
      <c r="K36" s="135" t="s">
        <v>434</v>
      </c>
      <c r="L36" s="58"/>
    </row>
    <row r="37" spans="10:13" ht="13.5" x14ac:dyDescent="0.2">
      <c r="J37" s="36"/>
      <c r="K37" s="34"/>
      <c r="L37" s="58"/>
    </row>
    <row r="38" spans="10:13" x14ac:dyDescent="0.2">
      <c r="J38" s="377" t="s">
        <v>196</v>
      </c>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59" t="s">
        <v>197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ht="65.25" customHeight="1"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conditionalFormatting sqref="J4:J33">
    <cfRule type="cellIs" dxfId="2" priority="1" stopIfTrue="1" operator="equal">
      <formula>0</formula>
    </cfRule>
  </conditionalFormatting>
  <pageMargins left="0.70866141732283472" right="0.70866141732283472" top="0.74803149606299213" bottom="0.74803149606299213" header="0.31496062992125984" footer="0.31496062992125984"/>
  <pageSetup paperSize="9" scale="70" orientation="portrait" r:id="rId1"/>
  <rowBreaks count="2" manualBreakCount="2">
    <brk id="69" max="16" man="1"/>
    <brk id="185" max="17" man="1"/>
  </rowBreaks>
  <colBreaks count="1" manualBreakCount="1">
    <brk id="9" max="1048575"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A6DDB-2BE5-43C8-9738-1DB8770EC2D8}">
  <sheetPr>
    <tabColor rgb="FF00B0F0"/>
  </sheetPr>
  <dimension ref="D1:Q74"/>
  <sheetViews>
    <sheetView view="pageBreakPreview" zoomScale="70" zoomScaleNormal="80" zoomScaleSheetLayoutView="70" workbookViewId="0">
      <selection activeCell="P30" sqref="P30"/>
    </sheetView>
  </sheetViews>
  <sheetFormatPr defaultRowHeight="12.75" x14ac:dyDescent="0.2"/>
  <cols>
    <col min="1" max="1" width="8.28515625" customWidth="1"/>
    <col min="9" max="9" width="8" customWidth="1"/>
    <col min="10" max="10" width="8.7109375" style="79" customWidth="1"/>
    <col min="11" max="11" width="26.7109375" customWidth="1"/>
    <col min="12" max="12" width="40" customWidth="1"/>
    <col min="13" max="14" width="10" bestFit="1" customWidth="1"/>
    <col min="15" max="15" width="8.7109375" customWidth="1"/>
    <col min="16" max="16" width="10" bestFit="1" customWidth="1"/>
    <col min="17" max="18" width="8.7109375" customWidth="1"/>
  </cols>
  <sheetData>
    <row r="1" spans="4:17" ht="13.5" thickBot="1" x14ac:dyDescent="0.25"/>
    <row r="2" spans="4:17" ht="13.5" thickBot="1" x14ac:dyDescent="0.25">
      <c r="D2" s="392" t="s">
        <v>553</v>
      </c>
      <c r="E2" s="393"/>
      <c r="F2" s="394"/>
    </row>
    <row r="4" spans="4:17" ht="14.25" x14ac:dyDescent="0.2">
      <c r="J4" s="272"/>
      <c r="K4" s="33"/>
      <c r="L4" s="58"/>
    </row>
    <row r="5" spans="4:17" ht="16.5" x14ac:dyDescent="0.2">
      <c r="J5" s="272" t="s">
        <v>79</v>
      </c>
      <c r="K5" s="135" t="s">
        <v>20</v>
      </c>
      <c r="L5" s="58"/>
    </row>
    <row r="6" spans="4:17" ht="16.5" x14ac:dyDescent="0.2">
      <c r="J6" s="272"/>
      <c r="K6" s="135" t="s">
        <v>346</v>
      </c>
      <c r="L6" s="58"/>
      <c r="M6" s="59" t="s">
        <v>194</v>
      </c>
      <c r="N6" s="59" t="s">
        <v>163</v>
      </c>
      <c r="O6" s="59" t="s">
        <v>342</v>
      </c>
      <c r="P6" s="59" t="s">
        <v>103</v>
      </c>
      <c r="Q6" s="58" t="s">
        <v>383</v>
      </c>
    </row>
    <row r="7" spans="4:17" ht="16.5" x14ac:dyDescent="0.2">
      <c r="J7" s="272"/>
      <c r="K7" s="135" t="s">
        <v>172</v>
      </c>
      <c r="L7" s="58"/>
      <c r="M7" s="58"/>
      <c r="N7" s="59" t="s">
        <v>107</v>
      </c>
      <c r="O7" s="59" t="s">
        <v>121</v>
      </c>
      <c r="P7" s="59" t="s">
        <v>219</v>
      </c>
      <c r="Q7" s="58"/>
    </row>
    <row r="8" spans="4:17" ht="15" x14ac:dyDescent="0.2">
      <c r="J8" s="272"/>
      <c r="K8" s="136"/>
      <c r="L8" s="58"/>
      <c r="M8" s="58"/>
      <c r="N8" s="58"/>
      <c r="O8" s="58" t="s">
        <v>401</v>
      </c>
      <c r="P8" s="58"/>
      <c r="Q8" s="58"/>
    </row>
    <row r="9" spans="4:17" ht="16.5" x14ac:dyDescent="0.2">
      <c r="J9" s="272"/>
      <c r="K9" s="135" t="s">
        <v>19</v>
      </c>
      <c r="L9" s="58"/>
      <c r="M9" s="58"/>
      <c r="N9" s="58"/>
      <c r="O9" s="59"/>
      <c r="P9" s="58"/>
      <c r="Q9" s="58"/>
    </row>
    <row r="10" spans="4:17" ht="16.5" x14ac:dyDescent="0.2">
      <c r="J10" s="272"/>
      <c r="K10" s="135" t="s">
        <v>228</v>
      </c>
      <c r="L10" s="58"/>
      <c r="M10" s="58"/>
      <c r="N10" s="58"/>
      <c r="O10" s="58"/>
      <c r="P10" s="58"/>
      <c r="Q10" s="58"/>
    </row>
    <row r="11" spans="4:17" ht="16.5" x14ac:dyDescent="0.2">
      <c r="J11" s="272"/>
      <c r="K11" s="135" t="s">
        <v>367</v>
      </c>
      <c r="L11" s="58"/>
      <c r="M11" s="58"/>
      <c r="N11" s="59" t="s">
        <v>190</v>
      </c>
      <c r="O11" s="59"/>
      <c r="P11" s="59" t="s">
        <v>162</v>
      </c>
      <c r="Q11" s="59"/>
    </row>
    <row r="12" spans="4:17" ht="16.5" x14ac:dyDescent="0.2">
      <c r="J12" s="272"/>
      <c r="K12" s="135" t="s">
        <v>347</v>
      </c>
      <c r="L12" s="58"/>
      <c r="M12" s="276"/>
    </row>
    <row r="13" spans="4:17" ht="16.5" x14ac:dyDescent="0.2">
      <c r="J13" s="272" t="s">
        <v>76</v>
      </c>
      <c r="K13" s="135" t="s">
        <v>119</v>
      </c>
      <c r="L13" s="58"/>
      <c r="M13" s="276"/>
    </row>
    <row r="14" spans="4:17" ht="16.5" x14ac:dyDescent="0.2">
      <c r="J14" s="272"/>
      <c r="K14" s="135" t="s">
        <v>142</v>
      </c>
      <c r="L14" s="58"/>
      <c r="M14" s="59"/>
      <c r="N14" s="59"/>
      <c r="O14" s="59"/>
      <c r="P14" s="58"/>
      <c r="Q14" s="58"/>
    </row>
    <row r="15" spans="4:17" ht="16.5" x14ac:dyDescent="0.2">
      <c r="J15" s="272" t="s">
        <v>510</v>
      </c>
      <c r="K15" s="135" t="s">
        <v>104</v>
      </c>
      <c r="L15" s="58"/>
      <c r="M15" s="58"/>
      <c r="N15" s="58"/>
      <c r="O15" s="58"/>
      <c r="P15" s="58"/>
      <c r="Q15" s="58"/>
    </row>
    <row r="16" spans="4:17" ht="16.5" x14ac:dyDescent="0.2">
      <c r="J16" s="272" t="s">
        <v>77</v>
      </c>
      <c r="K16" s="135" t="s">
        <v>102</v>
      </c>
      <c r="L16" s="58"/>
      <c r="M16" s="58"/>
      <c r="N16" s="58"/>
      <c r="O16" s="58"/>
      <c r="P16" s="58"/>
      <c r="Q16" s="58"/>
    </row>
    <row r="17" spans="10:17" ht="16.5" x14ac:dyDescent="0.2">
      <c r="J17" s="272" t="s">
        <v>81</v>
      </c>
      <c r="K17" s="135" t="s">
        <v>348</v>
      </c>
      <c r="L17" s="58"/>
      <c r="M17" s="58"/>
      <c r="N17" s="58"/>
      <c r="O17" s="59"/>
      <c r="P17" s="58"/>
      <c r="Q17" s="58"/>
    </row>
    <row r="18" spans="10:17" ht="16.5" x14ac:dyDescent="0.2">
      <c r="J18" s="272"/>
      <c r="K18" s="135" t="s">
        <v>351</v>
      </c>
      <c r="L18" s="58"/>
      <c r="M18" s="58"/>
      <c r="N18" s="58"/>
      <c r="O18" s="58"/>
      <c r="P18" s="58"/>
      <c r="Q18" s="58"/>
    </row>
    <row r="19" spans="10:17" ht="15" x14ac:dyDescent="0.2">
      <c r="J19" s="272"/>
      <c r="K19" s="136"/>
      <c r="L19" s="58"/>
      <c r="M19" s="58"/>
      <c r="N19" s="58"/>
      <c r="O19" s="59"/>
      <c r="P19" s="59"/>
      <c r="Q19" s="59"/>
    </row>
    <row r="20" spans="10:17" ht="16.5" x14ac:dyDescent="0.2">
      <c r="J20" s="272" t="s">
        <v>557</v>
      </c>
      <c r="K20" s="135" t="s">
        <v>95</v>
      </c>
      <c r="L20" s="58"/>
      <c r="M20" s="276"/>
    </row>
    <row r="21" spans="10:17" ht="16.5" x14ac:dyDescent="0.2">
      <c r="J21" s="272"/>
      <c r="K21" s="135" t="s">
        <v>148</v>
      </c>
      <c r="L21" s="58"/>
      <c r="M21" s="276"/>
    </row>
    <row r="22" spans="10:17" ht="16.5" x14ac:dyDescent="0.2">
      <c r="J22" s="272"/>
      <c r="K22" s="135" t="s">
        <v>144</v>
      </c>
      <c r="L22" s="58"/>
      <c r="M22" s="59"/>
      <c r="N22" s="58"/>
      <c r="O22" s="58"/>
      <c r="P22" s="58"/>
      <c r="Q22" s="58"/>
    </row>
    <row r="23" spans="10:17" ht="16.5" x14ac:dyDescent="0.2">
      <c r="J23" s="272" t="s">
        <v>510</v>
      </c>
      <c r="K23" s="135" t="s">
        <v>180</v>
      </c>
      <c r="L23" s="58"/>
      <c r="M23" s="58"/>
      <c r="N23" s="58"/>
      <c r="O23" s="58"/>
      <c r="P23" s="58"/>
      <c r="Q23" s="58"/>
    </row>
    <row r="24" spans="10:17" ht="16.5" x14ac:dyDescent="0.2">
      <c r="J24" s="272"/>
      <c r="K24" s="135" t="s">
        <v>43</v>
      </c>
      <c r="L24" s="58"/>
      <c r="M24" s="58"/>
      <c r="N24" s="58"/>
      <c r="O24" s="58"/>
      <c r="P24" s="58"/>
      <c r="Q24" s="58"/>
    </row>
    <row r="25" spans="10:17" ht="16.5" x14ac:dyDescent="0.2">
      <c r="J25" s="272"/>
      <c r="K25" s="135" t="s">
        <v>181</v>
      </c>
      <c r="L25" s="58"/>
      <c r="M25" s="58"/>
      <c r="N25" s="58"/>
      <c r="O25" s="58"/>
      <c r="P25" s="58"/>
      <c r="Q25" s="58"/>
    </row>
    <row r="26" spans="10:17" ht="16.5" x14ac:dyDescent="0.2">
      <c r="J26" s="272" t="s">
        <v>78</v>
      </c>
      <c r="K26" s="135" t="s">
        <v>234</v>
      </c>
      <c r="L26" s="58"/>
      <c r="M26" s="58"/>
      <c r="N26" s="58"/>
      <c r="O26" s="58"/>
      <c r="P26" s="58"/>
      <c r="Q26" s="58"/>
    </row>
    <row r="27" spans="10:17" ht="16.5" x14ac:dyDescent="0.2">
      <c r="J27" s="272"/>
      <c r="K27" s="135" t="s">
        <v>120</v>
      </c>
      <c r="L27" s="58"/>
      <c r="M27" s="58"/>
      <c r="N27" s="58"/>
      <c r="O27" s="58"/>
      <c r="P27" s="58"/>
      <c r="Q27" s="58"/>
    </row>
    <row r="28" spans="10:17" ht="16.5" x14ac:dyDescent="0.2">
      <c r="J28" s="272"/>
      <c r="K28" s="135" t="s">
        <v>51</v>
      </c>
      <c r="L28" s="58"/>
      <c r="M28" s="276"/>
    </row>
    <row r="29" spans="10:17" ht="16.5" x14ac:dyDescent="0.2">
      <c r="J29" s="272" t="s">
        <v>510</v>
      </c>
      <c r="K29" s="135" t="s">
        <v>52</v>
      </c>
      <c r="L29" s="58"/>
      <c r="M29" s="276"/>
    </row>
    <row r="30" spans="10:17" ht="16.5" x14ac:dyDescent="0.2">
      <c r="J30" s="272"/>
      <c r="K30" s="137" t="s">
        <v>429</v>
      </c>
      <c r="L30" s="58"/>
      <c r="M30" s="276"/>
    </row>
    <row r="31" spans="10:17" ht="16.5" x14ac:dyDescent="0.2">
      <c r="J31" s="272"/>
      <c r="K31" s="135" t="s">
        <v>349</v>
      </c>
      <c r="L31" s="58"/>
      <c r="M31" s="276"/>
    </row>
    <row r="32" spans="10:17" ht="16.5" x14ac:dyDescent="0.2">
      <c r="J32" s="272"/>
      <c r="K32" s="135" t="s">
        <v>36</v>
      </c>
      <c r="L32" s="58"/>
      <c r="M32" s="276"/>
    </row>
    <row r="33" spans="10:13" ht="16.5" x14ac:dyDescent="0.2">
      <c r="J33" s="272"/>
      <c r="K33" s="135" t="s">
        <v>209</v>
      </c>
      <c r="L33" s="58"/>
      <c r="M33" s="276"/>
    </row>
    <row r="34" spans="10:13" ht="16.5" x14ac:dyDescent="0.2">
      <c r="J34" s="272" t="s">
        <v>510</v>
      </c>
      <c r="K34" s="135" t="s">
        <v>325</v>
      </c>
      <c r="L34" s="58"/>
      <c r="M34" s="276"/>
    </row>
    <row r="35" spans="10:13" ht="16.5" x14ac:dyDescent="0.2">
      <c r="J35" s="272" t="s">
        <v>80</v>
      </c>
      <c r="K35" s="135" t="s">
        <v>327</v>
      </c>
      <c r="L35" s="58"/>
    </row>
    <row r="36" spans="10:13" ht="16.5" x14ac:dyDescent="0.2">
      <c r="J36" s="36"/>
      <c r="K36" s="135" t="s">
        <v>434</v>
      </c>
      <c r="L36" s="58"/>
    </row>
    <row r="37" spans="10:13" ht="13.5" x14ac:dyDescent="0.2">
      <c r="J37" s="36"/>
      <c r="K37" s="34"/>
      <c r="L37" s="58"/>
    </row>
    <row r="38" spans="10:13" x14ac:dyDescent="0.2">
      <c r="J38" s="377" t="s">
        <v>196</v>
      </c>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59" t="s">
        <v>197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ht="56.25" customHeight="1"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conditionalFormatting sqref="J4:J35">
    <cfRule type="cellIs" dxfId="1" priority="1" stopIfTrue="1" operator="equal">
      <formula>0</formula>
    </cfRule>
  </conditionalFormatting>
  <pageMargins left="0.70866141732283472" right="0.70866141732283472" top="0.74803149606299213" bottom="0.74803149606299213" header="0.31496062992125984" footer="0.31496062992125984"/>
  <pageSetup paperSize="9" scale="72" orientation="portrait" verticalDpi="4294967294" r:id="rId1"/>
  <rowBreaks count="1" manualBreakCount="1">
    <brk id="65" max="16383" man="1"/>
  </rowBreaks>
  <colBreaks count="1" manualBreakCount="1">
    <brk id="9" max="1048575" man="1"/>
  </colBreak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756AD-19E8-40E8-AB63-CC4C44A9B126}">
  <sheetPr>
    <tabColor rgb="FF00B0F0"/>
  </sheetPr>
  <dimension ref="D1:Q74"/>
  <sheetViews>
    <sheetView view="pageBreakPreview" zoomScale="70" zoomScaleNormal="80" zoomScaleSheetLayoutView="70" workbookViewId="0">
      <selection activeCell="L13" sqref="L13"/>
    </sheetView>
  </sheetViews>
  <sheetFormatPr defaultRowHeight="12.75" x14ac:dyDescent="0.2"/>
  <cols>
    <col min="1" max="1" width="8.28515625" customWidth="1"/>
    <col min="9" max="9" width="8" customWidth="1"/>
    <col min="10" max="10" width="8.7109375" style="79" customWidth="1"/>
    <col min="11" max="11" width="26.7109375" customWidth="1"/>
    <col min="12" max="12" width="40" customWidth="1"/>
    <col min="13" max="14" width="10" bestFit="1" customWidth="1"/>
    <col min="15" max="15" width="8.7109375" customWidth="1"/>
    <col min="16" max="16" width="10" bestFit="1" customWidth="1"/>
    <col min="17" max="18" width="8.7109375" customWidth="1"/>
  </cols>
  <sheetData>
    <row r="1" spans="4:17" ht="13.5" thickBot="1" x14ac:dyDescent="0.25"/>
    <row r="2" spans="4:17" ht="13.5" thickBot="1" x14ac:dyDescent="0.25">
      <c r="D2" s="392" t="s">
        <v>558</v>
      </c>
      <c r="E2" s="393"/>
      <c r="F2" s="394"/>
    </row>
    <row r="4" spans="4:17" ht="14.25" x14ac:dyDescent="0.2">
      <c r="J4" s="272"/>
      <c r="K4" s="33"/>
      <c r="L4" s="58"/>
    </row>
    <row r="5" spans="4:17" ht="16.5" x14ac:dyDescent="0.2">
      <c r="J5" s="272" t="s">
        <v>79</v>
      </c>
      <c r="K5" s="135" t="s">
        <v>20</v>
      </c>
      <c r="L5" s="58"/>
    </row>
    <row r="6" spans="4:17" ht="16.5" x14ac:dyDescent="0.2">
      <c r="J6" s="272"/>
      <c r="K6" s="135" t="s">
        <v>346</v>
      </c>
      <c r="L6" s="58"/>
      <c r="M6" s="59" t="s">
        <v>194</v>
      </c>
      <c r="N6" s="59" t="s">
        <v>163</v>
      </c>
      <c r="O6" s="59" t="s">
        <v>162</v>
      </c>
      <c r="P6" s="59" t="s">
        <v>103</v>
      </c>
      <c r="Q6" s="58" t="s">
        <v>383</v>
      </c>
    </row>
    <row r="7" spans="4:17" ht="16.5" x14ac:dyDescent="0.2">
      <c r="J7" s="272"/>
      <c r="K7" s="135" t="s">
        <v>172</v>
      </c>
      <c r="L7" s="58"/>
      <c r="M7" s="58"/>
      <c r="N7" s="59" t="s">
        <v>107</v>
      </c>
      <c r="O7" s="59" t="s">
        <v>342</v>
      </c>
      <c r="P7" s="59" t="s">
        <v>219</v>
      </c>
      <c r="Q7" s="58"/>
    </row>
    <row r="8" spans="4:17" ht="15" x14ac:dyDescent="0.2">
      <c r="J8" s="272"/>
      <c r="K8" s="136"/>
      <c r="L8" s="58"/>
      <c r="M8" s="58"/>
      <c r="N8" s="58"/>
      <c r="O8" s="58" t="s">
        <v>401</v>
      </c>
      <c r="P8" s="58"/>
      <c r="Q8" s="58"/>
    </row>
    <row r="9" spans="4:17" ht="16.5" x14ac:dyDescent="0.2">
      <c r="J9" s="272"/>
      <c r="K9" s="135" t="s">
        <v>19</v>
      </c>
      <c r="L9" s="58"/>
      <c r="M9" s="58"/>
      <c r="N9" s="58"/>
      <c r="O9" s="59"/>
      <c r="P9" s="58"/>
      <c r="Q9" s="58"/>
    </row>
    <row r="10" spans="4:17" ht="16.5" x14ac:dyDescent="0.2">
      <c r="J10" s="272"/>
      <c r="K10" s="135" t="s">
        <v>228</v>
      </c>
      <c r="L10" s="58"/>
      <c r="M10" s="58"/>
      <c r="N10" s="58"/>
      <c r="O10" s="58"/>
      <c r="P10" s="58"/>
      <c r="Q10" s="58"/>
    </row>
    <row r="11" spans="4:17" ht="16.5" x14ac:dyDescent="0.2">
      <c r="J11" s="272"/>
      <c r="K11" s="135" t="s">
        <v>367</v>
      </c>
      <c r="L11" s="58"/>
      <c r="M11" s="58"/>
      <c r="N11" s="59" t="s">
        <v>190</v>
      </c>
      <c r="O11" s="59"/>
      <c r="P11" s="59" t="s">
        <v>390</v>
      </c>
      <c r="Q11" s="59"/>
    </row>
    <row r="12" spans="4:17" ht="16.5" x14ac:dyDescent="0.2">
      <c r="J12" s="272"/>
      <c r="K12" s="135" t="s">
        <v>347</v>
      </c>
      <c r="L12" s="58"/>
      <c r="M12" s="277"/>
    </row>
    <row r="13" spans="4:17" ht="16.5" x14ac:dyDescent="0.2">
      <c r="J13" s="272"/>
      <c r="K13" s="135" t="s">
        <v>119</v>
      </c>
      <c r="L13" s="58"/>
      <c r="M13" s="277"/>
    </row>
    <row r="14" spans="4:17" ht="16.5" x14ac:dyDescent="0.2">
      <c r="J14" s="272"/>
      <c r="K14" s="135" t="s">
        <v>142</v>
      </c>
      <c r="L14" s="58"/>
      <c r="M14" s="59"/>
      <c r="N14" s="59"/>
      <c r="O14" s="59"/>
      <c r="P14" s="58"/>
      <c r="Q14" s="58"/>
    </row>
    <row r="15" spans="4:17" ht="16.5" x14ac:dyDescent="0.2">
      <c r="J15" s="272" t="s">
        <v>510</v>
      </c>
      <c r="K15" s="135" t="s">
        <v>104</v>
      </c>
      <c r="L15" s="58"/>
      <c r="M15" s="58"/>
      <c r="N15" s="58"/>
      <c r="O15" s="58"/>
      <c r="P15" s="58"/>
      <c r="Q15" s="58"/>
    </row>
    <row r="16" spans="4:17" ht="16.5" x14ac:dyDescent="0.2">
      <c r="J16" s="272" t="s">
        <v>77</v>
      </c>
      <c r="K16" s="135" t="s">
        <v>102</v>
      </c>
      <c r="L16" s="58"/>
      <c r="M16" s="58"/>
      <c r="N16" s="58"/>
      <c r="O16" s="58"/>
      <c r="P16" s="58"/>
      <c r="Q16" s="58"/>
    </row>
    <row r="17" spans="10:17" ht="16.5" x14ac:dyDescent="0.2">
      <c r="J17" s="272" t="s">
        <v>81</v>
      </c>
      <c r="K17" s="135" t="s">
        <v>348</v>
      </c>
      <c r="L17" s="58"/>
      <c r="M17" s="58"/>
      <c r="N17" s="58"/>
      <c r="O17" s="59"/>
      <c r="P17" s="58"/>
      <c r="Q17" s="58"/>
    </row>
    <row r="18" spans="10:17" ht="16.5" x14ac:dyDescent="0.2">
      <c r="J18" s="272"/>
      <c r="K18" s="135" t="s">
        <v>351</v>
      </c>
      <c r="L18" s="58"/>
      <c r="M18" s="58"/>
      <c r="N18" s="58"/>
      <c r="O18" s="58"/>
      <c r="P18" s="58"/>
      <c r="Q18" s="58"/>
    </row>
    <row r="19" spans="10:17" ht="15" x14ac:dyDescent="0.2">
      <c r="J19" s="272"/>
      <c r="K19" s="136"/>
      <c r="L19" s="58"/>
      <c r="M19" s="58"/>
      <c r="N19" s="58"/>
      <c r="O19" s="59"/>
      <c r="P19" s="59"/>
      <c r="Q19" s="59"/>
    </row>
    <row r="20" spans="10:17" ht="16.5" x14ac:dyDescent="0.2">
      <c r="J20" s="272" t="s">
        <v>76</v>
      </c>
      <c r="K20" s="135" t="s">
        <v>95</v>
      </c>
      <c r="L20" s="58"/>
      <c r="M20" s="277"/>
    </row>
    <row r="21" spans="10:17" ht="16.5" x14ac:dyDescent="0.2">
      <c r="J21" s="272"/>
      <c r="K21" s="135" t="s">
        <v>148</v>
      </c>
      <c r="L21" s="58"/>
      <c r="M21" s="277"/>
    </row>
    <row r="22" spans="10:17" ht="16.5" x14ac:dyDescent="0.2">
      <c r="J22" s="272"/>
      <c r="K22" s="135" t="s">
        <v>144</v>
      </c>
      <c r="L22" s="58"/>
      <c r="M22" s="59"/>
      <c r="N22" s="58"/>
      <c r="O22" s="58"/>
      <c r="P22" s="58"/>
      <c r="Q22" s="58"/>
    </row>
    <row r="23" spans="10:17" ht="16.5" x14ac:dyDescent="0.2">
      <c r="J23" s="272" t="s">
        <v>510</v>
      </c>
      <c r="K23" s="135" t="s">
        <v>180</v>
      </c>
      <c r="L23" s="58"/>
      <c r="M23" s="58"/>
      <c r="N23" s="58"/>
      <c r="O23" s="58"/>
      <c r="P23" s="58"/>
      <c r="Q23" s="58"/>
    </row>
    <row r="24" spans="10:17" ht="16.5" x14ac:dyDescent="0.2">
      <c r="J24" s="272"/>
      <c r="K24" s="135" t="s">
        <v>43</v>
      </c>
      <c r="L24" s="58"/>
      <c r="M24" s="58"/>
      <c r="N24" s="58"/>
      <c r="O24" s="58"/>
      <c r="P24" s="58"/>
      <c r="Q24" s="58"/>
    </row>
    <row r="25" spans="10:17" ht="16.5" x14ac:dyDescent="0.2">
      <c r="J25" s="272"/>
      <c r="K25" s="135" t="s">
        <v>181</v>
      </c>
      <c r="L25" s="58"/>
      <c r="M25" s="58"/>
      <c r="N25" s="58"/>
      <c r="O25" s="58"/>
      <c r="P25" s="58"/>
      <c r="Q25" s="58"/>
    </row>
    <row r="26" spans="10:17" ht="16.5" x14ac:dyDescent="0.2">
      <c r="J26" s="272" t="s">
        <v>78</v>
      </c>
      <c r="K26" s="135" t="s">
        <v>234</v>
      </c>
      <c r="L26" s="58"/>
      <c r="M26" s="58"/>
      <c r="N26" s="58"/>
      <c r="O26" s="58"/>
      <c r="P26" s="58"/>
      <c r="Q26" s="58"/>
    </row>
    <row r="27" spans="10:17" ht="16.5" x14ac:dyDescent="0.2">
      <c r="J27" s="272"/>
      <c r="K27" s="135" t="s">
        <v>120</v>
      </c>
      <c r="L27" s="58"/>
      <c r="M27" s="58"/>
      <c r="N27" s="58"/>
      <c r="O27" s="58"/>
      <c r="P27" s="58"/>
      <c r="Q27" s="58"/>
    </row>
    <row r="28" spans="10:17" ht="16.5" x14ac:dyDescent="0.2">
      <c r="J28" s="272"/>
      <c r="K28" s="135" t="s">
        <v>51</v>
      </c>
      <c r="L28" s="58"/>
      <c r="M28" s="277"/>
    </row>
    <row r="29" spans="10:17" ht="16.5" x14ac:dyDescent="0.2">
      <c r="J29" s="272" t="s">
        <v>510</v>
      </c>
      <c r="K29" s="135" t="s">
        <v>52</v>
      </c>
      <c r="L29" s="58"/>
      <c r="M29" s="277"/>
    </row>
    <row r="30" spans="10:17" ht="16.5" x14ac:dyDescent="0.2">
      <c r="J30" s="272"/>
      <c r="K30" s="137" t="s">
        <v>429</v>
      </c>
      <c r="L30" s="58"/>
      <c r="M30" s="277"/>
    </row>
    <row r="31" spans="10:17" ht="16.5" x14ac:dyDescent="0.2">
      <c r="J31" s="272"/>
      <c r="K31" s="135" t="s">
        <v>349</v>
      </c>
      <c r="L31" s="58"/>
      <c r="M31" s="277"/>
    </row>
    <row r="32" spans="10:17" ht="16.5" x14ac:dyDescent="0.2">
      <c r="J32" s="272"/>
      <c r="K32" s="135" t="s">
        <v>36</v>
      </c>
      <c r="L32" s="58"/>
      <c r="M32" s="277"/>
    </row>
    <row r="33" spans="10:13" ht="16.5" x14ac:dyDescent="0.2">
      <c r="J33" s="272"/>
      <c r="K33" s="135" t="s">
        <v>209</v>
      </c>
      <c r="L33" s="58"/>
      <c r="M33" s="277"/>
    </row>
    <row r="34" spans="10:13" ht="16.5" x14ac:dyDescent="0.2">
      <c r="J34" s="272" t="s">
        <v>510</v>
      </c>
      <c r="K34" s="135" t="s">
        <v>325</v>
      </c>
      <c r="L34" s="58"/>
      <c r="M34" s="277"/>
    </row>
    <row r="35" spans="10:13" ht="16.5" x14ac:dyDescent="0.2">
      <c r="J35" s="272" t="s">
        <v>78</v>
      </c>
      <c r="K35" s="135" t="s">
        <v>327</v>
      </c>
      <c r="L35" s="58"/>
    </row>
    <row r="36" spans="10:13" ht="16.5" x14ac:dyDescent="0.2">
      <c r="J36" s="36"/>
      <c r="K36" s="135" t="s">
        <v>434</v>
      </c>
      <c r="L36" s="58"/>
    </row>
    <row r="37" spans="10:13" ht="13.5" x14ac:dyDescent="0.2">
      <c r="J37" s="36"/>
      <c r="K37" s="34"/>
      <c r="L37" s="58"/>
    </row>
    <row r="38" spans="10:13" x14ac:dyDescent="0.2">
      <c r="J38" s="377" t="s">
        <v>196</v>
      </c>
      <c r="K38" s="378"/>
      <c r="L38" s="378"/>
    </row>
    <row r="39" spans="10:13" x14ac:dyDescent="0.2">
      <c r="J39" s="380"/>
      <c r="K39" s="381"/>
      <c r="L39" s="381"/>
    </row>
    <row r="40" spans="10:13" x14ac:dyDescent="0.2">
      <c r="J40" s="380"/>
      <c r="K40" s="381"/>
      <c r="L40" s="381"/>
    </row>
    <row r="41" spans="10:13" x14ac:dyDescent="0.2">
      <c r="J41" s="380"/>
      <c r="K41" s="381"/>
      <c r="L41" s="381"/>
    </row>
    <row r="42" spans="10:13" x14ac:dyDescent="0.2">
      <c r="J42" s="380"/>
      <c r="K42" s="381"/>
      <c r="L42" s="381"/>
    </row>
    <row r="43" spans="10:13" x14ac:dyDescent="0.2">
      <c r="J43" s="380"/>
      <c r="K43" s="381"/>
      <c r="L43" s="381"/>
    </row>
    <row r="44" spans="10:13" x14ac:dyDescent="0.2">
      <c r="J44" s="380"/>
      <c r="K44" s="381"/>
      <c r="L44" s="381"/>
    </row>
    <row r="45" spans="10:13" x14ac:dyDescent="0.2">
      <c r="J45" s="380"/>
      <c r="K45" s="381"/>
      <c r="L45" s="381"/>
    </row>
    <row r="46" spans="10:13" x14ac:dyDescent="0.2">
      <c r="J46" s="380"/>
      <c r="K46" s="381"/>
      <c r="L46" s="381"/>
    </row>
    <row r="47" spans="10:13" x14ac:dyDescent="0.2">
      <c r="J47" s="380"/>
      <c r="K47" s="381"/>
      <c r="L47" s="381"/>
    </row>
    <row r="48" spans="10:13" x14ac:dyDescent="0.2">
      <c r="J48" s="380"/>
      <c r="K48" s="381"/>
      <c r="L48" s="381"/>
    </row>
    <row r="49" spans="10:12" x14ac:dyDescent="0.2">
      <c r="J49" s="380"/>
      <c r="K49" s="381"/>
      <c r="L49" s="381"/>
    </row>
    <row r="50" spans="10:12" x14ac:dyDescent="0.2">
      <c r="J50" s="383"/>
      <c r="K50" s="384"/>
      <c r="L50" s="384"/>
    </row>
    <row r="51" spans="10:12" x14ac:dyDescent="0.2">
      <c r="J51" s="359" t="s">
        <v>197</v>
      </c>
      <c r="K51" s="378"/>
      <c r="L51" s="378"/>
    </row>
    <row r="52" spans="10:12" x14ac:dyDescent="0.2">
      <c r="J52" s="380"/>
      <c r="K52" s="381"/>
      <c r="L52" s="381"/>
    </row>
    <row r="53" spans="10:12" x14ac:dyDescent="0.2">
      <c r="J53" s="380"/>
      <c r="K53" s="381"/>
      <c r="L53" s="381"/>
    </row>
    <row r="54" spans="10:12" x14ac:dyDescent="0.2">
      <c r="J54" s="380"/>
      <c r="K54" s="381"/>
      <c r="L54" s="381"/>
    </row>
    <row r="55" spans="10:12" x14ac:dyDescent="0.2">
      <c r="J55" s="380"/>
      <c r="K55" s="381"/>
      <c r="L55" s="381"/>
    </row>
    <row r="56" spans="10:12" x14ac:dyDescent="0.2">
      <c r="J56" s="380"/>
      <c r="K56" s="381"/>
      <c r="L56" s="381"/>
    </row>
    <row r="57" spans="10:12" x14ac:dyDescent="0.2">
      <c r="J57" s="380"/>
      <c r="K57" s="381"/>
      <c r="L57" s="381"/>
    </row>
    <row r="58" spans="10:12" x14ac:dyDescent="0.2">
      <c r="J58" s="380"/>
      <c r="K58" s="381"/>
      <c r="L58" s="381"/>
    </row>
    <row r="59" spans="10:12" x14ac:dyDescent="0.2">
      <c r="J59" s="380"/>
      <c r="K59" s="381"/>
      <c r="L59" s="381"/>
    </row>
    <row r="60" spans="10:12" x14ac:dyDescent="0.2">
      <c r="J60" s="380"/>
      <c r="K60" s="381"/>
      <c r="L60" s="381"/>
    </row>
    <row r="61" spans="10:12" x14ac:dyDescent="0.2">
      <c r="J61" s="380"/>
      <c r="K61" s="381"/>
      <c r="L61" s="381"/>
    </row>
    <row r="62" spans="10:12" ht="56.25" customHeight="1" x14ac:dyDescent="0.2">
      <c r="J62" s="383"/>
      <c r="K62" s="384"/>
      <c r="L62" s="384"/>
    </row>
    <row r="63" spans="10:12" x14ac:dyDescent="0.2">
      <c r="J63" s="395"/>
      <c r="K63" s="378"/>
      <c r="L63" s="378"/>
    </row>
    <row r="64" spans="10:12" x14ac:dyDescent="0.2">
      <c r="J64" s="380"/>
      <c r="K64" s="381"/>
      <c r="L64" s="381"/>
    </row>
    <row r="65" spans="10:12" x14ac:dyDescent="0.2">
      <c r="J65" s="380"/>
      <c r="K65" s="381"/>
      <c r="L65" s="381"/>
    </row>
    <row r="66" spans="10:12" x14ac:dyDescent="0.2">
      <c r="J66" s="380"/>
      <c r="K66" s="381"/>
      <c r="L66" s="381"/>
    </row>
    <row r="67" spans="10:12" x14ac:dyDescent="0.2">
      <c r="J67" s="380"/>
      <c r="K67" s="381"/>
      <c r="L67" s="381"/>
    </row>
    <row r="68" spans="10:12" x14ac:dyDescent="0.2">
      <c r="J68" s="380"/>
      <c r="K68" s="381"/>
      <c r="L68" s="381"/>
    </row>
    <row r="69" spans="10:12" x14ac:dyDescent="0.2">
      <c r="J69" s="380"/>
      <c r="K69" s="381"/>
      <c r="L69" s="381"/>
    </row>
    <row r="70" spans="10:12" x14ac:dyDescent="0.2">
      <c r="J70" s="380"/>
      <c r="K70" s="381"/>
      <c r="L70" s="381"/>
    </row>
    <row r="71" spans="10:12" x14ac:dyDescent="0.2">
      <c r="J71" s="380"/>
      <c r="K71" s="381"/>
      <c r="L71" s="381"/>
    </row>
    <row r="72" spans="10:12" x14ac:dyDescent="0.2">
      <c r="J72" s="380"/>
      <c r="K72" s="381"/>
      <c r="L72" s="381"/>
    </row>
    <row r="73" spans="10:12" x14ac:dyDescent="0.2">
      <c r="J73" s="380"/>
      <c r="K73" s="381"/>
      <c r="L73" s="381"/>
    </row>
    <row r="74" spans="10:12" x14ac:dyDescent="0.2">
      <c r="J74" s="383"/>
      <c r="K74" s="384"/>
      <c r="L74" s="384"/>
    </row>
  </sheetData>
  <mergeCells count="4">
    <mergeCell ref="D2:F2"/>
    <mergeCell ref="J38:L50"/>
    <mergeCell ref="J51:L62"/>
    <mergeCell ref="J63:L74"/>
  </mergeCells>
  <conditionalFormatting sqref="J4:J35">
    <cfRule type="cellIs" dxfId="0" priority="1" stopIfTrue="1" operator="equal">
      <formula>0</formula>
    </cfRule>
  </conditionalFormatting>
  <pageMargins left="0.70866141732283472" right="0.70866141732283472" top="0.74803149606299213" bottom="0.74803149606299213" header="0.31496062992125984" footer="0.31496062992125984"/>
  <pageSetup paperSize="9" scale="72" orientation="portrait" verticalDpi="4294967294" r:id="rId1"/>
  <rowBreaks count="1" manualBreakCount="1">
    <brk id="65" max="16383" man="1"/>
  </rowBreaks>
  <colBreaks count="1" manualBreakCount="1">
    <brk id="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4"/>
  <dimension ref="A1"/>
  <sheetViews>
    <sheetView showZeros="0" zoomScale="90" zoomScaleNormal="90" workbookViewId="0">
      <selection activeCell="G18" sqref="G18"/>
    </sheetView>
  </sheetViews>
  <sheetFormatPr defaultRowHeight="12.75" x14ac:dyDescent="0.2"/>
  <sheetData/>
  <phoneticPr fontId="8" type="noConversion"/>
  <pageMargins left="0.75" right="0.75" top="1" bottom="1" header="0.5" footer="0.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5">
    <pageSetUpPr fitToPage="1"/>
  </sheetPr>
  <dimension ref="B1:O51"/>
  <sheetViews>
    <sheetView topLeftCell="D10" zoomScale="80" zoomScaleNormal="80" workbookViewId="0">
      <selection activeCell="I6" sqref="I6"/>
    </sheetView>
  </sheetViews>
  <sheetFormatPr defaultRowHeight="15" x14ac:dyDescent="0.25"/>
  <cols>
    <col min="1" max="1" width="1" customWidth="1"/>
    <col min="2" max="2" width="3.42578125" bestFit="1" customWidth="1"/>
    <col min="3" max="3" width="6.140625" customWidth="1"/>
    <col min="4" max="4" width="5.28515625" customWidth="1"/>
    <col min="5" max="5" width="5.85546875" style="62" customWidth="1"/>
    <col min="6" max="6" width="7.28515625" style="62" customWidth="1"/>
    <col min="7" max="7" width="25.5703125" bestFit="1" customWidth="1"/>
    <col min="8" max="8" width="39.7109375" bestFit="1" customWidth="1"/>
    <col min="9" max="9" width="34.7109375" bestFit="1" customWidth="1"/>
    <col min="10" max="10" width="13.7109375" style="62" customWidth="1"/>
    <col min="11" max="11" width="14.140625" bestFit="1" customWidth="1"/>
    <col min="12" max="12" width="18.140625" customWidth="1"/>
    <col min="13" max="13" width="11.28515625" style="62" customWidth="1"/>
    <col min="14" max="14" width="5.140625" bestFit="1" customWidth="1"/>
    <col min="15" max="15" width="30.5703125" style="110" customWidth="1"/>
  </cols>
  <sheetData>
    <row r="1" spans="2:15" ht="7.5" customHeight="1" x14ac:dyDescent="0.25"/>
    <row r="2" spans="2:15" s="61" customFormat="1" ht="60" customHeight="1" x14ac:dyDescent="0.2">
      <c r="B2" s="67" t="s">
        <v>152</v>
      </c>
      <c r="C2" s="67" t="s">
        <v>153</v>
      </c>
      <c r="D2" s="67" t="s">
        <v>193</v>
      </c>
      <c r="E2" s="107" t="s">
        <v>105</v>
      </c>
      <c r="F2" s="107" t="s">
        <v>350</v>
      </c>
      <c r="G2" s="107" t="s">
        <v>53</v>
      </c>
      <c r="H2" s="107" t="s">
        <v>32</v>
      </c>
      <c r="I2" s="107" t="s">
        <v>33</v>
      </c>
      <c r="J2" s="107" t="s">
        <v>90</v>
      </c>
      <c r="K2" s="107" t="s">
        <v>83</v>
      </c>
      <c r="L2" s="107" t="s">
        <v>82</v>
      </c>
      <c r="M2" s="107" t="s">
        <v>106</v>
      </c>
      <c r="N2" s="108" t="s">
        <v>223</v>
      </c>
      <c r="O2" s="111" t="s">
        <v>166</v>
      </c>
    </row>
    <row r="3" spans="2:15" ht="15.75" x14ac:dyDescent="0.3">
      <c r="B3" s="101" t="s">
        <v>156</v>
      </c>
      <c r="C3" s="134"/>
      <c r="D3" s="101"/>
      <c r="E3" s="139"/>
      <c r="F3" s="185">
        <v>60</v>
      </c>
      <c r="G3" s="117" t="s">
        <v>20</v>
      </c>
      <c r="H3" s="100" t="s">
        <v>154</v>
      </c>
      <c r="I3" s="100" t="s">
        <v>59</v>
      </c>
      <c r="J3" s="75">
        <v>3383784528</v>
      </c>
      <c r="K3" s="100" t="s">
        <v>75</v>
      </c>
      <c r="L3" s="100"/>
      <c r="M3" s="116"/>
      <c r="N3" s="105" t="s">
        <v>44</v>
      </c>
      <c r="O3" s="112" t="s">
        <v>169</v>
      </c>
    </row>
    <row r="4" spans="2:15" ht="15.75" x14ac:dyDescent="0.3">
      <c r="B4" s="101" t="s">
        <v>157</v>
      </c>
      <c r="C4" s="134"/>
      <c r="D4" s="101"/>
      <c r="E4" s="139"/>
      <c r="F4" s="185">
        <v>60</v>
      </c>
      <c r="G4" s="201" t="s">
        <v>172</v>
      </c>
      <c r="H4" s="100" t="s">
        <v>174</v>
      </c>
      <c r="I4" s="100" t="s">
        <v>173</v>
      </c>
      <c r="J4" s="75">
        <v>3333420117</v>
      </c>
      <c r="K4" s="100" t="s">
        <v>175</v>
      </c>
      <c r="L4" s="100"/>
      <c r="M4" s="116"/>
      <c r="N4" s="105"/>
      <c r="O4" s="112"/>
    </row>
    <row r="5" spans="2:15" ht="15.75" x14ac:dyDescent="0.3">
      <c r="B5" s="101"/>
      <c r="C5" s="134"/>
      <c r="D5" s="101"/>
      <c r="E5" s="139"/>
      <c r="F5" s="185">
        <v>100</v>
      </c>
      <c r="G5" s="201" t="s">
        <v>346</v>
      </c>
      <c r="H5" s="100" t="s">
        <v>363</v>
      </c>
      <c r="I5" s="100" t="s">
        <v>361</v>
      </c>
      <c r="J5" s="75">
        <v>3450068303</v>
      </c>
      <c r="K5" s="100"/>
      <c r="L5" s="100" t="s">
        <v>362</v>
      </c>
      <c r="M5" s="116"/>
      <c r="N5" s="105"/>
      <c r="O5" s="112"/>
    </row>
    <row r="6" spans="2:15" ht="15.75" x14ac:dyDescent="0.3">
      <c r="B6" s="101" t="s">
        <v>157</v>
      </c>
      <c r="C6" s="134"/>
      <c r="D6" s="101"/>
      <c r="E6" s="139"/>
      <c r="F6" s="139">
        <v>60</v>
      </c>
      <c r="G6" s="201" t="s">
        <v>19</v>
      </c>
      <c r="H6" s="100" t="s">
        <v>67</v>
      </c>
      <c r="I6" s="100" t="s">
        <v>68</v>
      </c>
      <c r="J6" s="75">
        <v>3406617270</v>
      </c>
      <c r="K6" s="100" t="s">
        <v>72</v>
      </c>
      <c r="L6" s="100" t="s">
        <v>46</v>
      </c>
      <c r="M6" s="116"/>
      <c r="N6" s="105"/>
      <c r="O6" s="112"/>
    </row>
    <row r="7" spans="2:15" ht="15.75" x14ac:dyDescent="0.3">
      <c r="B7" s="101" t="s">
        <v>157</v>
      </c>
      <c r="C7" s="134"/>
      <c r="D7" s="101" t="s">
        <v>221</v>
      </c>
      <c r="E7" s="139"/>
      <c r="F7" s="185">
        <v>60</v>
      </c>
      <c r="G7" s="201" t="s">
        <v>104</v>
      </c>
      <c r="H7" s="100" t="s">
        <v>108</v>
      </c>
      <c r="I7" s="100" t="s">
        <v>109</v>
      </c>
      <c r="J7" s="75">
        <v>3472366798</v>
      </c>
      <c r="K7" s="100" t="s">
        <v>371</v>
      </c>
      <c r="L7" s="100"/>
      <c r="M7" s="116"/>
      <c r="N7" s="105"/>
      <c r="O7" s="112"/>
    </row>
    <row r="8" spans="2:15" ht="15.75" x14ac:dyDescent="0.3">
      <c r="B8" s="101" t="s">
        <v>157</v>
      </c>
      <c r="C8" s="134"/>
      <c r="D8" s="101"/>
      <c r="E8" s="139"/>
      <c r="F8" s="185">
        <v>60</v>
      </c>
      <c r="G8" s="201" t="s">
        <v>119</v>
      </c>
      <c r="H8" s="100" t="s">
        <v>125</v>
      </c>
      <c r="I8" s="100" t="s">
        <v>126</v>
      </c>
      <c r="J8" s="75">
        <v>3357696441</v>
      </c>
      <c r="K8" s="100" t="s">
        <v>124</v>
      </c>
      <c r="L8" s="100" t="s">
        <v>203</v>
      </c>
      <c r="M8" s="116"/>
      <c r="N8" s="105" t="s">
        <v>44</v>
      </c>
      <c r="O8" s="112" t="s">
        <v>178</v>
      </c>
    </row>
    <row r="9" spans="2:15" ht="15.75" x14ac:dyDescent="0.3">
      <c r="B9" s="101" t="s">
        <v>156</v>
      </c>
      <c r="C9" s="134"/>
      <c r="D9" s="101"/>
      <c r="E9" s="139"/>
      <c r="F9" s="185">
        <v>60</v>
      </c>
      <c r="G9" s="201" t="s">
        <v>142</v>
      </c>
      <c r="H9" s="100" t="s">
        <v>155</v>
      </c>
      <c r="I9" s="100" t="s">
        <v>143</v>
      </c>
      <c r="J9" s="75">
        <v>3479069269</v>
      </c>
      <c r="K9" s="100" t="s">
        <v>195</v>
      </c>
      <c r="L9" s="100"/>
      <c r="M9" s="116"/>
      <c r="N9" s="105"/>
      <c r="O9" s="112"/>
    </row>
    <row r="10" spans="2:15" ht="15.75" x14ac:dyDescent="0.3">
      <c r="B10" s="101" t="s">
        <v>156</v>
      </c>
      <c r="C10" s="134"/>
      <c r="D10" s="101"/>
      <c r="E10" s="139"/>
      <c r="F10" s="185">
        <v>60</v>
      </c>
      <c r="G10" s="201" t="s">
        <v>102</v>
      </c>
      <c r="H10" s="100" t="s">
        <v>110</v>
      </c>
      <c r="I10" s="100" t="s">
        <v>111</v>
      </c>
      <c r="J10" s="75">
        <v>3394522719</v>
      </c>
      <c r="K10" s="100" t="s">
        <v>112</v>
      </c>
      <c r="L10" s="100"/>
      <c r="M10" s="116"/>
      <c r="N10" s="105" t="s">
        <v>44</v>
      </c>
      <c r="O10" s="112" t="s">
        <v>168</v>
      </c>
    </row>
    <row r="11" spans="2:15" ht="15.75" x14ac:dyDescent="0.3">
      <c r="B11" s="101" t="s">
        <v>156</v>
      </c>
      <c r="C11" s="134"/>
      <c r="D11" s="101"/>
      <c r="E11" s="139"/>
      <c r="F11" s="185">
        <v>60</v>
      </c>
      <c r="G11" s="201" t="s">
        <v>95</v>
      </c>
      <c r="H11" s="100" t="s">
        <v>97</v>
      </c>
      <c r="I11" s="100" t="s">
        <v>98</v>
      </c>
      <c r="J11" s="75">
        <v>3389366999</v>
      </c>
      <c r="K11" s="100" t="s">
        <v>99</v>
      </c>
      <c r="L11" s="100"/>
      <c r="M11" s="116"/>
      <c r="N11" s="105"/>
      <c r="O11" s="112"/>
    </row>
    <row r="12" spans="2:15" ht="15.75" x14ac:dyDescent="0.3">
      <c r="B12" s="101" t="s">
        <v>157</v>
      </c>
      <c r="C12" s="134"/>
      <c r="D12" s="101"/>
      <c r="E12" s="139"/>
      <c r="F12" s="185">
        <v>60</v>
      </c>
      <c r="G12" s="201" t="s">
        <v>228</v>
      </c>
      <c r="H12" s="100" t="s">
        <v>231</v>
      </c>
      <c r="I12" s="100" t="s">
        <v>230</v>
      </c>
      <c r="J12" s="75">
        <v>3403786264</v>
      </c>
      <c r="K12" s="100" t="s">
        <v>232</v>
      </c>
      <c r="L12" s="100"/>
      <c r="M12" s="116"/>
      <c r="N12" s="105"/>
      <c r="O12" s="112"/>
    </row>
    <row r="13" spans="2:15" ht="15.75" x14ac:dyDescent="0.3">
      <c r="B13" s="101"/>
      <c r="C13" s="134"/>
      <c r="D13" s="101"/>
      <c r="E13" s="139"/>
      <c r="F13" s="185">
        <v>120</v>
      </c>
      <c r="G13" s="201" t="s">
        <v>367</v>
      </c>
      <c r="H13" s="100" t="s">
        <v>370</v>
      </c>
      <c r="I13" s="100" t="s">
        <v>368</v>
      </c>
      <c r="J13" s="75">
        <v>3357812971</v>
      </c>
      <c r="K13" s="100" t="s">
        <v>369</v>
      </c>
      <c r="L13" s="100"/>
      <c r="M13" s="116"/>
      <c r="N13" s="105"/>
      <c r="O13" s="112"/>
    </row>
    <row r="14" spans="2:15" ht="15.75" x14ac:dyDescent="0.3">
      <c r="B14" s="101"/>
      <c r="C14" s="134"/>
      <c r="D14" s="101"/>
      <c r="E14" s="139"/>
      <c r="F14" s="185">
        <v>120</v>
      </c>
      <c r="G14" s="201" t="s">
        <v>347</v>
      </c>
      <c r="H14" s="100" t="s">
        <v>365</v>
      </c>
      <c r="I14" s="100" t="s">
        <v>364</v>
      </c>
      <c r="J14" s="75">
        <v>3662668080</v>
      </c>
      <c r="K14" s="100" t="s">
        <v>366</v>
      </c>
      <c r="L14" s="100"/>
      <c r="M14" s="116"/>
      <c r="N14" s="105"/>
      <c r="O14" s="112"/>
    </row>
    <row r="15" spans="2:15" ht="15.75" x14ac:dyDescent="0.3">
      <c r="B15" s="101"/>
      <c r="C15" s="134"/>
      <c r="D15" s="101"/>
      <c r="E15" s="139"/>
      <c r="F15" s="185">
        <v>120</v>
      </c>
      <c r="G15" s="201" t="s">
        <v>348</v>
      </c>
      <c r="H15" s="100" t="s">
        <v>360</v>
      </c>
      <c r="I15" s="100" t="s">
        <v>359</v>
      </c>
      <c r="J15" s="75">
        <v>3345776074</v>
      </c>
      <c r="K15" s="100" t="s">
        <v>358</v>
      </c>
      <c r="L15" s="100"/>
      <c r="M15" s="116"/>
      <c r="N15" s="105"/>
      <c r="O15" s="112"/>
    </row>
    <row r="16" spans="2:15" ht="15.75" x14ac:dyDescent="0.3">
      <c r="B16" s="101"/>
      <c r="C16" s="134"/>
      <c r="D16" s="101"/>
      <c r="E16" s="139"/>
      <c r="F16" s="185">
        <v>120</v>
      </c>
      <c r="G16" s="201" t="s">
        <v>351</v>
      </c>
      <c r="H16" s="100" t="s">
        <v>354</v>
      </c>
      <c r="I16" s="100" t="s">
        <v>353</v>
      </c>
      <c r="J16" s="75">
        <v>3409905966</v>
      </c>
      <c r="K16" s="100" t="s">
        <v>352</v>
      </c>
      <c r="L16" s="100"/>
      <c r="M16" s="116"/>
      <c r="N16" s="105"/>
      <c r="O16" s="112"/>
    </row>
    <row r="17" spans="2:15" s="71" customFormat="1" ht="15.75" x14ac:dyDescent="0.3">
      <c r="B17" s="101" t="s">
        <v>158</v>
      </c>
      <c r="C17" s="134"/>
      <c r="D17" s="101"/>
      <c r="E17" s="139"/>
      <c r="F17" s="185">
        <v>60</v>
      </c>
      <c r="G17" s="201" t="s">
        <v>148</v>
      </c>
      <c r="H17" s="100" t="s">
        <v>161</v>
      </c>
      <c r="I17" s="100" t="s">
        <v>159</v>
      </c>
      <c r="J17" s="101">
        <v>3404193061</v>
      </c>
      <c r="K17" s="100" t="s">
        <v>160</v>
      </c>
      <c r="L17" s="100"/>
      <c r="M17" s="116"/>
      <c r="N17" s="105" t="s">
        <v>44</v>
      </c>
      <c r="O17" s="112" t="s">
        <v>177</v>
      </c>
    </row>
    <row r="18" spans="2:15" s="71" customFormat="1" ht="15.75" x14ac:dyDescent="0.3">
      <c r="B18" s="101" t="s">
        <v>157</v>
      </c>
      <c r="C18" s="134"/>
      <c r="D18" s="101"/>
      <c r="E18" s="139"/>
      <c r="F18" s="185">
        <v>60</v>
      </c>
      <c r="G18" s="201" t="s">
        <v>180</v>
      </c>
      <c r="H18" s="100" t="s">
        <v>188</v>
      </c>
      <c r="I18" s="100" t="s">
        <v>187</v>
      </c>
      <c r="J18" s="101">
        <v>3483351866</v>
      </c>
      <c r="K18" s="100" t="s">
        <v>186</v>
      </c>
      <c r="L18" s="100"/>
      <c r="M18" s="116"/>
      <c r="N18" s="106"/>
      <c r="O18" s="112"/>
    </row>
    <row r="19" spans="2:15" ht="15.75" x14ac:dyDescent="0.3">
      <c r="B19" s="101" t="s">
        <v>156</v>
      </c>
      <c r="C19" s="134"/>
      <c r="D19" s="134" t="s">
        <v>221</v>
      </c>
      <c r="E19" s="139"/>
      <c r="F19" s="75">
        <v>60</v>
      </c>
      <c r="G19" s="201" t="s">
        <v>43</v>
      </c>
      <c r="H19" s="100" t="s">
        <v>60</v>
      </c>
      <c r="I19" s="100" t="s">
        <v>61</v>
      </c>
      <c r="J19" s="75">
        <v>3497110226</v>
      </c>
      <c r="K19" s="100" t="s">
        <v>123</v>
      </c>
      <c r="L19" s="100" t="s">
        <v>47</v>
      </c>
      <c r="M19" s="116"/>
      <c r="N19" s="105" t="s">
        <v>44</v>
      </c>
      <c r="O19" s="112" t="s">
        <v>167</v>
      </c>
    </row>
    <row r="20" spans="2:15" ht="15.75" x14ac:dyDescent="0.3">
      <c r="B20" s="101"/>
      <c r="C20" s="134"/>
      <c r="D20" s="134"/>
      <c r="E20" s="139"/>
      <c r="F20" s="185">
        <v>55</v>
      </c>
      <c r="G20" s="117" t="s">
        <v>51</v>
      </c>
      <c r="H20" s="100"/>
      <c r="I20" s="100"/>
      <c r="J20" s="75"/>
      <c r="K20" s="100"/>
      <c r="L20" s="100"/>
      <c r="M20" s="116"/>
      <c r="N20" s="105"/>
      <c r="O20" s="112"/>
    </row>
    <row r="21" spans="2:15" ht="15.75" x14ac:dyDescent="0.3">
      <c r="B21" s="101"/>
      <c r="C21" s="134"/>
      <c r="D21" s="134"/>
      <c r="E21" s="139"/>
      <c r="F21" s="185"/>
      <c r="G21" s="117" t="s">
        <v>120</v>
      </c>
      <c r="H21" s="100"/>
      <c r="I21" s="100"/>
      <c r="J21" s="75"/>
      <c r="K21" s="100"/>
      <c r="L21" s="100"/>
      <c r="M21" s="116"/>
      <c r="N21" s="105"/>
      <c r="O21" s="112"/>
    </row>
    <row r="22" spans="2:15" s="68" customFormat="1" ht="15.75" x14ac:dyDescent="0.3">
      <c r="B22" s="101" t="s">
        <v>157</v>
      </c>
      <c r="C22" s="134"/>
      <c r="D22" s="134"/>
      <c r="E22" s="139"/>
      <c r="F22" s="185">
        <v>60</v>
      </c>
      <c r="G22" s="202" t="s">
        <v>181</v>
      </c>
      <c r="H22" s="100" t="s">
        <v>182</v>
      </c>
      <c r="I22" s="100" t="s">
        <v>183</v>
      </c>
      <c r="J22" s="75">
        <v>3479077250</v>
      </c>
      <c r="K22" s="100" t="s">
        <v>184</v>
      </c>
      <c r="L22" s="100" t="s">
        <v>185</v>
      </c>
      <c r="M22" s="116"/>
      <c r="N22" s="105"/>
      <c r="O22" s="112"/>
    </row>
    <row r="23" spans="2:15" s="68" customFormat="1" ht="15.75" x14ac:dyDescent="0.3">
      <c r="B23" s="101" t="s">
        <v>157</v>
      </c>
      <c r="C23" s="134"/>
      <c r="D23" s="134"/>
      <c r="E23" s="139"/>
      <c r="F23" s="185">
        <v>60</v>
      </c>
      <c r="G23" s="201" t="s">
        <v>144</v>
      </c>
      <c r="H23" s="100" t="s">
        <v>150</v>
      </c>
      <c r="I23" s="100" t="s">
        <v>149</v>
      </c>
      <c r="J23" s="75">
        <v>3335757167</v>
      </c>
      <c r="K23" s="100" t="s">
        <v>151</v>
      </c>
      <c r="L23" s="100"/>
      <c r="M23" s="116"/>
      <c r="N23" s="105" t="s">
        <v>44</v>
      </c>
      <c r="O23" s="112" t="s">
        <v>179</v>
      </c>
    </row>
    <row r="24" spans="2:15" ht="15.75" x14ac:dyDescent="0.3">
      <c r="B24" s="101" t="s">
        <v>158</v>
      </c>
      <c r="C24" s="134"/>
      <c r="D24" s="134"/>
      <c r="E24" s="139"/>
      <c r="F24" s="185">
        <v>60</v>
      </c>
      <c r="G24" s="201" t="s">
        <v>52</v>
      </c>
      <c r="H24" s="100" t="s">
        <v>62</v>
      </c>
      <c r="I24" s="100" t="s">
        <v>63</v>
      </c>
      <c r="J24" s="75">
        <v>3478855204</v>
      </c>
      <c r="K24" s="100" t="s">
        <v>70</v>
      </c>
      <c r="L24" s="100"/>
      <c r="M24" s="116"/>
      <c r="N24" s="105"/>
      <c r="O24" s="112"/>
    </row>
    <row r="25" spans="2:15" ht="15.75" x14ac:dyDescent="0.3">
      <c r="B25" s="101" t="s">
        <v>156</v>
      </c>
      <c r="C25" s="134"/>
      <c r="D25" s="134"/>
      <c r="E25" s="139"/>
      <c r="F25" s="185">
        <v>60</v>
      </c>
      <c r="G25" s="201" t="s">
        <v>238</v>
      </c>
      <c r="H25" s="100" t="s">
        <v>237</v>
      </c>
      <c r="I25" s="100" t="s">
        <v>236</v>
      </c>
      <c r="J25" s="75">
        <v>3398688301</v>
      </c>
      <c r="K25" s="100" t="s">
        <v>235</v>
      </c>
      <c r="L25" s="100"/>
      <c r="M25" s="116"/>
      <c r="N25" s="105"/>
      <c r="O25" s="112"/>
    </row>
    <row r="26" spans="2:15" ht="15.75" x14ac:dyDescent="0.3">
      <c r="B26" s="101"/>
      <c r="C26" s="134"/>
      <c r="D26" s="134"/>
      <c r="E26" s="139"/>
      <c r="F26" s="139"/>
      <c r="G26" s="117" t="s">
        <v>429</v>
      </c>
      <c r="H26" s="100" t="s">
        <v>431</v>
      </c>
      <c r="I26" s="100" t="s">
        <v>432</v>
      </c>
      <c r="J26" s="75">
        <v>3463941990</v>
      </c>
      <c r="K26" s="100" t="s">
        <v>433</v>
      </c>
      <c r="L26" s="100"/>
      <c r="M26" s="116"/>
      <c r="N26" s="105"/>
      <c r="O26" s="112"/>
    </row>
    <row r="27" spans="2:15" ht="15.75" x14ac:dyDescent="0.3">
      <c r="B27" s="101"/>
      <c r="C27" s="134"/>
      <c r="D27" s="134"/>
      <c r="E27" s="139"/>
      <c r="F27" s="139"/>
      <c r="G27" s="117" t="s">
        <v>434</v>
      </c>
      <c r="H27" s="100" t="s">
        <v>437</v>
      </c>
      <c r="I27" s="100" t="s">
        <v>435</v>
      </c>
      <c r="J27" s="75">
        <v>3345062456</v>
      </c>
      <c r="K27" s="100" t="s">
        <v>436</v>
      </c>
      <c r="L27" s="100"/>
      <c r="M27" s="116"/>
      <c r="N27" s="105"/>
      <c r="O27" s="112"/>
    </row>
    <row r="28" spans="2:15" ht="15.75" x14ac:dyDescent="0.3">
      <c r="B28" s="101"/>
      <c r="C28" s="134"/>
      <c r="D28" s="134"/>
      <c r="E28" s="139"/>
      <c r="F28" s="185">
        <v>120</v>
      </c>
      <c r="G28" s="201" t="s">
        <v>349</v>
      </c>
      <c r="H28" s="100" t="s">
        <v>355</v>
      </c>
      <c r="I28" s="168" t="s">
        <v>357</v>
      </c>
      <c r="J28" s="75">
        <v>3496681825</v>
      </c>
      <c r="K28" s="100" t="s">
        <v>356</v>
      </c>
      <c r="L28" s="100"/>
      <c r="M28" s="116"/>
      <c r="N28" s="105"/>
      <c r="O28" s="112"/>
    </row>
    <row r="29" spans="2:15" ht="15.75" x14ac:dyDescent="0.3">
      <c r="B29" s="101" t="s">
        <v>156</v>
      </c>
      <c r="C29" s="134"/>
      <c r="D29" s="134"/>
      <c r="E29" s="139"/>
      <c r="F29" s="75">
        <v>60</v>
      </c>
      <c r="G29" s="201" t="s">
        <v>36</v>
      </c>
      <c r="H29" s="100" t="s">
        <v>64</v>
      </c>
      <c r="I29" s="100" t="s">
        <v>215</v>
      </c>
      <c r="J29" s="75">
        <v>3389492689</v>
      </c>
      <c r="K29" s="100" t="s">
        <v>49</v>
      </c>
      <c r="L29" s="100"/>
      <c r="M29" s="116"/>
      <c r="N29" s="105"/>
      <c r="O29" s="112"/>
    </row>
    <row r="30" spans="2:15" ht="15.75" x14ac:dyDescent="0.3">
      <c r="B30" s="101" t="s">
        <v>157</v>
      </c>
      <c r="C30" s="134"/>
      <c r="D30" s="134"/>
      <c r="E30" s="139"/>
      <c r="F30" s="185">
        <v>60</v>
      </c>
      <c r="G30" s="201" t="s">
        <v>209</v>
      </c>
      <c r="H30" s="100" t="s">
        <v>213</v>
      </c>
      <c r="I30" s="100" t="s">
        <v>214</v>
      </c>
      <c r="J30" s="75">
        <v>3384393291</v>
      </c>
      <c r="K30" s="100" t="s">
        <v>212</v>
      </c>
      <c r="L30" s="100"/>
      <c r="M30" s="116"/>
      <c r="N30" s="105"/>
      <c r="O30" s="112"/>
    </row>
    <row r="31" spans="2:15" s="71" customFormat="1" ht="15.75" x14ac:dyDescent="0.3">
      <c r="B31" s="101" t="s">
        <v>157</v>
      </c>
      <c r="C31" s="134"/>
      <c r="D31" s="134"/>
      <c r="E31" s="139"/>
      <c r="F31" s="185">
        <v>60</v>
      </c>
      <c r="G31" s="201" t="s">
        <v>327</v>
      </c>
      <c r="H31" s="100" t="s">
        <v>331</v>
      </c>
      <c r="I31" s="100" t="s">
        <v>332</v>
      </c>
      <c r="J31" s="75">
        <v>3665928853</v>
      </c>
      <c r="K31" s="100" t="s">
        <v>333</v>
      </c>
      <c r="L31" s="100"/>
      <c r="M31" s="116"/>
      <c r="N31" s="105"/>
      <c r="O31" s="112"/>
    </row>
    <row r="32" spans="2:15" s="71" customFormat="1" ht="15.75" x14ac:dyDescent="0.3">
      <c r="B32" s="101" t="s">
        <v>157</v>
      </c>
      <c r="C32" s="134"/>
      <c r="D32" s="134"/>
      <c r="E32" s="139"/>
      <c r="F32" s="185">
        <v>60</v>
      </c>
      <c r="G32" s="201" t="s">
        <v>325</v>
      </c>
      <c r="H32" s="100"/>
      <c r="I32" s="100" t="s">
        <v>336</v>
      </c>
      <c r="J32" s="75">
        <v>3331267764</v>
      </c>
      <c r="K32" s="100" t="s">
        <v>387</v>
      </c>
      <c r="L32" s="100"/>
      <c r="M32" s="116"/>
      <c r="N32" s="105"/>
      <c r="O32" s="112"/>
    </row>
    <row r="33" spans="2:15" ht="15.75" x14ac:dyDescent="0.3">
      <c r="B33" s="101" t="s">
        <v>157</v>
      </c>
      <c r="C33" s="134"/>
      <c r="D33" s="101"/>
      <c r="E33" s="139"/>
      <c r="F33" s="75"/>
      <c r="G33" s="117" t="s">
        <v>0</v>
      </c>
      <c r="H33" s="100" t="s">
        <v>127</v>
      </c>
      <c r="I33" s="100" t="s">
        <v>54</v>
      </c>
      <c r="J33" s="75">
        <v>3490879618</v>
      </c>
      <c r="K33" s="100" t="s">
        <v>45</v>
      </c>
      <c r="L33" s="100"/>
      <c r="M33" s="75"/>
      <c r="N33" s="105" t="s">
        <v>44</v>
      </c>
      <c r="O33" s="112" t="s">
        <v>345</v>
      </c>
    </row>
    <row r="34" spans="2:15" ht="15.75" x14ac:dyDescent="0.3">
      <c r="B34" s="101" t="s">
        <v>157</v>
      </c>
      <c r="C34" s="134"/>
      <c r="D34" s="101"/>
      <c r="E34" s="139"/>
      <c r="F34" s="185">
        <v>60</v>
      </c>
      <c r="G34" s="117" t="s">
        <v>35</v>
      </c>
      <c r="H34" s="100" t="s">
        <v>65</v>
      </c>
      <c r="I34" s="100" t="s">
        <v>66</v>
      </c>
      <c r="J34" s="75">
        <v>3480067713</v>
      </c>
      <c r="K34" s="100" t="s">
        <v>71</v>
      </c>
      <c r="L34" s="100" t="s">
        <v>48</v>
      </c>
      <c r="M34" s="75"/>
      <c r="N34" s="105"/>
      <c r="O34" s="112"/>
    </row>
    <row r="35" spans="2:15" ht="15.75" x14ac:dyDescent="0.3">
      <c r="B35" s="101"/>
      <c r="C35" s="101"/>
      <c r="D35" s="101"/>
      <c r="E35" s="139"/>
      <c r="F35" s="75"/>
      <c r="G35" s="117"/>
      <c r="H35" s="100"/>
      <c r="I35" s="100"/>
      <c r="J35" s="75"/>
      <c r="K35" s="100"/>
      <c r="L35" s="100"/>
      <c r="M35" s="75"/>
      <c r="N35" s="105"/>
      <c r="O35" s="112"/>
    </row>
    <row r="36" spans="2:15" ht="15.75" x14ac:dyDescent="0.3">
      <c r="B36" s="101"/>
      <c r="C36" s="101"/>
      <c r="D36" s="101"/>
      <c r="E36" s="139"/>
      <c r="F36" s="75"/>
      <c r="G36" s="117" t="s">
        <v>84</v>
      </c>
      <c r="H36" s="100" t="s">
        <v>85</v>
      </c>
      <c r="I36" s="100" t="s">
        <v>89</v>
      </c>
      <c r="J36" s="75">
        <v>3207981710</v>
      </c>
      <c r="K36" s="100"/>
      <c r="L36" s="100" t="s">
        <v>38</v>
      </c>
      <c r="M36" s="75"/>
      <c r="N36" s="105"/>
      <c r="O36" s="112"/>
    </row>
    <row r="37" spans="2:15" ht="15.75" x14ac:dyDescent="0.3">
      <c r="B37" s="101"/>
      <c r="C37" s="101"/>
      <c r="D37" s="101"/>
      <c r="E37" s="139"/>
      <c r="F37" s="75"/>
      <c r="G37" s="36" t="s">
        <v>86</v>
      </c>
      <c r="H37" s="100" t="s">
        <v>87</v>
      </c>
      <c r="I37" s="100" t="s">
        <v>88</v>
      </c>
      <c r="J37" s="75">
        <v>3397263887</v>
      </c>
      <c r="K37" s="100"/>
      <c r="L37" s="100" t="s">
        <v>74</v>
      </c>
      <c r="M37" s="75"/>
      <c r="N37" s="105"/>
      <c r="O37" s="112"/>
    </row>
    <row r="38" spans="2:15" ht="15.75" x14ac:dyDescent="0.3">
      <c r="B38" s="101"/>
      <c r="C38" s="101"/>
      <c r="D38" s="101"/>
      <c r="E38" s="75"/>
      <c r="F38" s="75"/>
      <c r="G38" s="100"/>
      <c r="H38" s="100"/>
      <c r="I38" s="100"/>
      <c r="J38" s="75"/>
      <c r="K38" s="100"/>
      <c r="L38" s="100"/>
      <c r="M38" s="75"/>
      <c r="N38" s="105"/>
      <c r="O38" s="112"/>
    </row>
    <row r="39" spans="2:15" ht="15.75" x14ac:dyDescent="0.3">
      <c r="B39" s="71"/>
      <c r="C39" s="71"/>
      <c r="D39" s="71"/>
      <c r="E39" s="109"/>
      <c r="F39" s="109">
        <f>SUM(F3:F38)</f>
        <v>2015</v>
      </c>
      <c r="G39" s="71"/>
      <c r="H39" s="71"/>
      <c r="I39" s="71"/>
      <c r="J39" s="109"/>
      <c r="K39" s="71"/>
      <c r="L39" s="71"/>
      <c r="M39" s="109"/>
      <c r="N39" s="71"/>
    </row>
    <row r="40" spans="2:15" ht="15.75" x14ac:dyDescent="0.3">
      <c r="B40" s="71"/>
      <c r="C40" s="71"/>
      <c r="D40" s="71"/>
      <c r="E40" s="109"/>
      <c r="F40" s="109"/>
      <c r="G40" s="71"/>
      <c r="H40" s="71"/>
      <c r="I40" s="71"/>
      <c r="J40" s="109"/>
      <c r="K40" s="71"/>
      <c r="L40" s="71"/>
      <c r="M40" s="109"/>
      <c r="N40" s="71"/>
    </row>
    <row r="42" spans="2:15" x14ac:dyDescent="0.25">
      <c r="C42" t="s">
        <v>330</v>
      </c>
    </row>
    <row r="43" spans="2:15" ht="15.75" customHeight="1" x14ac:dyDescent="0.25">
      <c r="C43" t="s">
        <v>329</v>
      </c>
    </row>
    <row r="44" spans="2:15" x14ac:dyDescent="0.25">
      <c r="C44" t="s">
        <v>328</v>
      </c>
    </row>
    <row r="46" spans="2:15" x14ac:dyDescent="0.25">
      <c r="G46" s="79"/>
    </row>
    <row r="47" spans="2:15" x14ac:dyDescent="0.25">
      <c r="G47" s="79"/>
    </row>
    <row r="48" spans="2:15" x14ac:dyDescent="0.25">
      <c r="G48" s="79"/>
    </row>
    <row r="49" spans="7:7" x14ac:dyDescent="0.25">
      <c r="G49" s="79"/>
    </row>
    <row r="50" spans="7:7" x14ac:dyDescent="0.25">
      <c r="G50" s="79"/>
    </row>
    <row r="51" spans="7:7" x14ac:dyDescent="0.25">
      <c r="G51" s="79"/>
    </row>
  </sheetData>
  <phoneticPr fontId="13" type="noConversion"/>
  <pageMargins left="0" right="0" top="0" bottom="0" header="0.31496062992125984" footer="0"/>
  <pageSetup paperSize="9" scale="66" orientation="landscape" verticalDpi="4294967294"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9C1B1-6EF1-4B55-86DF-8EF0906DA907}">
  <sheetPr>
    <pageSetUpPr fitToPage="1"/>
  </sheetPr>
  <dimension ref="A1:D15"/>
  <sheetViews>
    <sheetView workbookViewId="0">
      <pane ySplit="1" topLeftCell="A2" activePane="bottomLeft" state="frozen"/>
      <selection activeCell="G18" sqref="G18"/>
      <selection pane="bottomLeft" activeCell="A39" sqref="A39"/>
    </sheetView>
  </sheetViews>
  <sheetFormatPr defaultRowHeight="12.75" x14ac:dyDescent="0.2"/>
  <cols>
    <col min="1" max="1" width="28.42578125" bestFit="1" customWidth="1"/>
    <col min="2" max="2" width="33.7109375" customWidth="1"/>
    <col min="3" max="3" width="36.42578125" style="62" bestFit="1" customWidth="1"/>
    <col min="4" max="4" width="13" style="62" customWidth="1"/>
  </cols>
  <sheetData>
    <row r="1" spans="1:4" s="61" customFormat="1" ht="60" customHeight="1" x14ac:dyDescent="0.2">
      <c r="A1" s="187" t="s">
        <v>53</v>
      </c>
      <c r="B1" s="187" t="s">
        <v>32</v>
      </c>
      <c r="C1" s="187" t="s">
        <v>33</v>
      </c>
      <c r="D1" s="188" t="s">
        <v>90</v>
      </c>
    </row>
    <row r="2" spans="1:4" ht="14.25" x14ac:dyDescent="0.25">
      <c r="A2" s="195" t="s">
        <v>20</v>
      </c>
      <c r="B2" s="189" t="s">
        <v>154</v>
      </c>
      <c r="C2" s="190" t="s">
        <v>59</v>
      </c>
      <c r="D2" s="190">
        <v>3383784528</v>
      </c>
    </row>
    <row r="3" spans="1:4" ht="14.25" x14ac:dyDescent="0.25">
      <c r="A3" s="195" t="s">
        <v>172</v>
      </c>
      <c r="B3" s="191" t="s">
        <v>174</v>
      </c>
      <c r="C3" s="190" t="s">
        <v>173</v>
      </c>
      <c r="D3" s="190">
        <v>3333420117</v>
      </c>
    </row>
    <row r="4" spans="1:4" ht="14.25" x14ac:dyDescent="0.25">
      <c r="A4" s="199" t="s">
        <v>104</v>
      </c>
      <c r="B4" s="189" t="s">
        <v>108</v>
      </c>
      <c r="C4" s="192" t="s">
        <v>109</v>
      </c>
      <c r="D4" s="192">
        <v>3472366798</v>
      </c>
    </row>
    <row r="5" spans="1:4" ht="14.25" x14ac:dyDescent="0.25">
      <c r="A5" s="199" t="s">
        <v>119</v>
      </c>
      <c r="B5" s="189" t="s">
        <v>125</v>
      </c>
      <c r="C5" s="190" t="s">
        <v>126</v>
      </c>
      <c r="D5" s="192">
        <v>3357696441</v>
      </c>
    </row>
    <row r="6" spans="1:4" ht="14.25" x14ac:dyDescent="0.25">
      <c r="A6" s="199" t="s">
        <v>142</v>
      </c>
      <c r="B6" s="189" t="s">
        <v>155</v>
      </c>
      <c r="C6" s="190" t="s">
        <v>143</v>
      </c>
      <c r="D6" s="192">
        <v>3479069269</v>
      </c>
    </row>
    <row r="7" spans="1:4" ht="14.25" x14ac:dyDescent="0.25">
      <c r="A7" s="199" t="s">
        <v>102</v>
      </c>
      <c r="B7" s="189" t="s">
        <v>110</v>
      </c>
      <c r="C7" s="190" t="s">
        <v>111</v>
      </c>
      <c r="D7" s="190">
        <v>3394522719</v>
      </c>
    </row>
    <row r="8" spans="1:4" s="71" customFormat="1" ht="15" x14ac:dyDescent="0.3">
      <c r="A8" s="195" t="s">
        <v>228</v>
      </c>
      <c r="B8" s="189" t="s">
        <v>231</v>
      </c>
      <c r="C8" s="190" t="s">
        <v>230</v>
      </c>
      <c r="D8" s="190">
        <v>3403786264</v>
      </c>
    </row>
    <row r="9" spans="1:4" ht="14.25" x14ac:dyDescent="0.25">
      <c r="A9" s="195" t="s">
        <v>348</v>
      </c>
      <c r="B9" s="189" t="s">
        <v>360</v>
      </c>
      <c r="C9" s="190" t="s">
        <v>359</v>
      </c>
      <c r="D9" s="190">
        <v>3345776074</v>
      </c>
    </row>
    <row r="10" spans="1:4" ht="14.25" x14ac:dyDescent="0.25">
      <c r="A10" s="199" t="s">
        <v>351</v>
      </c>
      <c r="B10" s="189" t="s">
        <v>354</v>
      </c>
      <c r="C10" s="190" t="s">
        <v>353</v>
      </c>
      <c r="D10" s="190">
        <v>3409905966</v>
      </c>
    </row>
    <row r="11" spans="1:4" s="71" customFormat="1" ht="15" x14ac:dyDescent="0.3">
      <c r="A11" s="195" t="s">
        <v>180</v>
      </c>
      <c r="B11" s="189" t="s">
        <v>188</v>
      </c>
      <c r="C11" s="190" t="s">
        <v>187</v>
      </c>
      <c r="D11" s="190">
        <v>3483351866</v>
      </c>
    </row>
    <row r="12" spans="1:4" ht="12" customHeight="1" x14ac:dyDescent="0.25">
      <c r="A12" s="197" t="s">
        <v>52</v>
      </c>
      <c r="B12" s="193" t="s">
        <v>62</v>
      </c>
      <c r="C12" s="194" t="s">
        <v>63</v>
      </c>
      <c r="D12" s="190">
        <v>3478855204</v>
      </c>
    </row>
    <row r="13" spans="1:4" ht="14.25" x14ac:dyDescent="0.25">
      <c r="A13" s="200" t="s">
        <v>36</v>
      </c>
      <c r="B13" s="189" t="s">
        <v>64</v>
      </c>
      <c r="C13" s="190" t="s">
        <v>215</v>
      </c>
      <c r="D13" s="190">
        <v>3389492689</v>
      </c>
    </row>
    <row r="14" spans="1:4" ht="14.25" x14ac:dyDescent="0.25">
      <c r="A14" s="196" t="s">
        <v>0</v>
      </c>
      <c r="B14" s="189" t="s">
        <v>127</v>
      </c>
      <c r="C14" s="190" t="s">
        <v>54</v>
      </c>
      <c r="D14" s="190">
        <v>3490879618</v>
      </c>
    </row>
    <row r="15" spans="1:4" ht="14.25" x14ac:dyDescent="0.25">
      <c r="A15" s="196" t="s">
        <v>35</v>
      </c>
      <c r="B15" s="189" t="s">
        <v>65</v>
      </c>
      <c r="C15" s="190" t="s">
        <v>66</v>
      </c>
      <c r="D15" s="190">
        <v>3480067713</v>
      </c>
    </row>
  </sheetData>
  <sortState xmlns:xlrd2="http://schemas.microsoft.com/office/spreadsheetml/2017/richdata2" ref="A2:C11">
    <sortCondition ref="A1"/>
  </sortState>
  <pageMargins left="0" right="0" top="0" bottom="0" header="0.31496062992125984" footer="0.31496062992125984"/>
  <pageSetup paperSize="9" orientation="landscape" vertic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5DAD4F-52BF-4A6D-9BCD-C5E2C7034F17}">
  <sheetPr codeName="Foglio7"/>
  <dimension ref="A1:M49"/>
  <sheetViews>
    <sheetView topLeftCell="B1" zoomScaleNormal="100" workbookViewId="0">
      <selection activeCell="D29" sqref="D29"/>
    </sheetView>
  </sheetViews>
  <sheetFormatPr defaultRowHeight="12.75" x14ac:dyDescent="0.2"/>
  <cols>
    <col min="1" max="1" width="23" bestFit="1" customWidth="1"/>
    <col min="5" max="5" width="14" style="159" bestFit="1" customWidth="1"/>
    <col min="6" max="6" width="12.28515625" style="157" bestFit="1" customWidth="1"/>
    <col min="7" max="7" width="13.85546875" style="62" customWidth="1"/>
    <col min="8" max="8" width="11.7109375" style="157" bestFit="1" customWidth="1"/>
    <col min="9" max="9" width="10.42578125" style="62" customWidth="1"/>
    <col min="10" max="10" width="9.140625" style="157"/>
    <col min="11" max="11" width="11.5703125" style="62" bestFit="1" customWidth="1"/>
    <col min="12" max="12" width="9.140625" style="157"/>
    <col min="13" max="13" width="9.140625" style="62"/>
  </cols>
  <sheetData>
    <row r="1" spans="1:13" ht="13.5" x14ac:dyDescent="0.2">
      <c r="A1" s="117" t="s">
        <v>198</v>
      </c>
      <c r="B1" s="151">
        <v>1</v>
      </c>
      <c r="E1" s="152" t="s">
        <v>240</v>
      </c>
      <c r="F1" s="156"/>
      <c r="G1" s="80" t="s">
        <v>241</v>
      </c>
      <c r="H1" s="156"/>
      <c r="I1" s="80" t="s">
        <v>242</v>
      </c>
      <c r="J1" s="156"/>
      <c r="K1" s="80" t="s">
        <v>243</v>
      </c>
      <c r="L1" s="156"/>
      <c r="M1" s="80" t="s">
        <v>244</v>
      </c>
    </row>
    <row r="2" spans="1:13" ht="13.5" x14ac:dyDescent="0.2">
      <c r="A2" s="117" t="s">
        <v>95</v>
      </c>
      <c r="B2" s="151">
        <v>2</v>
      </c>
    </row>
    <row r="3" spans="1:13" ht="13.5" x14ac:dyDescent="0.2">
      <c r="A3" s="117" t="s">
        <v>216</v>
      </c>
      <c r="B3" s="151">
        <v>3</v>
      </c>
      <c r="D3">
        <v>4</v>
      </c>
      <c r="E3" s="160" t="s">
        <v>245</v>
      </c>
      <c r="F3" s="158" t="s">
        <v>271</v>
      </c>
      <c r="G3" s="153"/>
      <c r="I3" s="153"/>
      <c r="K3" s="153"/>
      <c r="M3" s="153"/>
    </row>
    <row r="4" spans="1:13" ht="13.5" x14ac:dyDescent="0.2">
      <c r="A4" s="117" t="s">
        <v>19</v>
      </c>
      <c r="B4" s="151">
        <v>4</v>
      </c>
      <c r="D4">
        <v>7</v>
      </c>
      <c r="E4" s="150" t="s">
        <v>227</v>
      </c>
      <c r="F4" s="158" t="s">
        <v>272</v>
      </c>
      <c r="G4" s="154" t="s">
        <v>220</v>
      </c>
      <c r="H4" s="158" t="s">
        <v>309</v>
      </c>
      <c r="I4" s="154"/>
      <c r="K4" s="154"/>
      <c r="M4" s="154"/>
    </row>
    <row r="5" spans="1:13" ht="13.5" x14ac:dyDescent="0.2">
      <c r="A5" s="117" t="s">
        <v>145</v>
      </c>
      <c r="B5" s="151">
        <v>5</v>
      </c>
      <c r="G5" s="154"/>
      <c r="I5" s="165" t="s">
        <v>306</v>
      </c>
      <c r="K5" s="154"/>
      <c r="M5" s="154"/>
    </row>
    <row r="6" spans="1:13" ht="13.5" x14ac:dyDescent="0.2">
      <c r="A6" s="117" t="s">
        <v>35</v>
      </c>
      <c r="B6" s="151">
        <v>6</v>
      </c>
      <c r="D6">
        <v>13</v>
      </c>
      <c r="E6" s="161" t="s">
        <v>275</v>
      </c>
      <c r="F6" s="158" t="s">
        <v>273</v>
      </c>
      <c r="G6" s="165" t="s">
        <v>270</v>
      </c>
      <c r="H6" s="158" t="s">
        <v>310</v>
      </c>
      <c r="I6" s="154"/>
      <c r="K6" s="154"/>
      <c r="M6" s="154"/>
    </row>
    <row r="7" spans="1:13" ht="13.5" x14ac:dyDescent="0.25">
      <c r="A7" s="138" t="s">
        <v>227</v>
      </c>
      <c r="B7" s="151">
        <v>7</v>
      </c>
      <c r="D7">
        <v>17</v>
      </c>
      <c r="E7" s="160" t="s">
        <v>246</v>
      </c>
      <c r="F7" s="158" t="s">
        <v>274</v>
      </c>
      <c r="G7" s="155"/>
      <c r="I7" s="154"/>
      <c r="K7" s="154"/>
      <c r="M7" s="154"/>
    </row>
    <row r="8" spans="1:13" ht="13.5" x14ac:dyDescent="0.2">
      <c r="A8" s="117" t="s">
        <v>148</v>
      </c>
      <c r="B8" s="151">
        <v>8</v>
      </c>
      <c r="I8" s="154"/>
      <c r="K8" s="154" t="s">
        <v>306</v>
      </c>
      <c r="M8" s="154"/>
    </row>
    <row r="9" spans="1:13" ht="13.5" x14ac:dyDescent="0.2">
      <c r="A9" s="117" t="s">
        <v>228</v>
      </c>
      <c r="B9" s="151">
        <v>9</v>
      </c>
      <c r="D9">
        <v>20</v>
      </c>
      <c r="E9" s="150" t="s">
        <v>222</v>
      </c>
      <c r="F9" s="162" t="s">
        <v>276</v>
      </c>
      <c r="G9" s="153"/>
      <c r="I9" s="154"/>
      <c r="K9" s="154"/>
      <c r="M9" s="154"/>
    </row>
    <row r="10" spans="1:13" ht="13.5" x14ac:dyDescent="0.2">
      <c r="A10" s="117" t="s">
        <v>36</v>
      </c>
      <c r="B10" s="151">
        <v>10</v>
      </c>
      <c r="D10">
        <v>2</v>
      </c>
      <c r="E10" s="160" t="s">
        <v>247</v>
      </c>
      <c r="F10" s="163" t="s">
        <v>277</v>
      </c>
      <c r="G10" s="165" t="s">
        <v>96</v>
      </c>
      <c r="H10" s="163" t="s">
        <v>311</v>
      </c>
      <c r="I10" s="154"/>
      <c r="K10" s="154"/>
      <c r="M10" s="154"/>
    </row>
    <row r="11" spans="1:13" ht="13.5" x14ac:dyDescent="0.2">
      <c r="A11" s="117" t="s">
        <v>104</v>
      </c>
      <c r="B11" s="151">
        <v>11</v>
      </c>
      <c r="G11" s="154"/>
      <c r="I11" s="164" t="s">
        <v>96</v>
      </c>
      <c r="K11" s="154"/>
      <c r="M11" s="154"/>
    </row>
    <row r="12" spans="1:13" ht="13.5" x14ac:dyDescent="0.2">
      <c r="A12" s="117" t="s">
        <v>119</v>
      </c>
      <c r="B12" s="151">
        <v>12</v>
      </c>
      <c r="D12">
        <v>9</v>
      </c>
      <c r="E12" s="150" t="s">
        <v>248</v>
      </c>
      <c r="F12" s="163" t="s">
        <v>279</v>
      </c>
      <c r="G12" s="154" t="s">
        <v>107</v>
      </c>
      <c r="H12" s="163" t="s">
        <v>312</v>
      </c>
      <c r="I12" s="154"/>
      <c r="K12" s="154"/>
      <c r="M12" s="154"/>
    </row>
    <row r="13" spans="1:13" ht="13.5" x14ac:dyDescent="0.2">
      <c r="A13" s="117" t="s">
        <v>172</v>
      </c>
      <c r="B13" s="151">
        <v>13</v>
      </c>
      <c r="D13">
        <v>11</v>
      </c>
      <c r="E13" s="160" t="s">
        <v>249</v>
      </c>
      <c r="F13" s="163" t="s">
        <v>278</v>
      </c>
      <c r="G13" s="155"/>
      <c r="I13" s="155"/>
      <c r="K13" s="154"/>
      <c r="M13" s="154"/>
    </row>
    <row r="14" spans="1:13" ht="13.5" x14ac:dyDescent="0.25">
      <c r="A14" s="138" t="s">
        <v>217</v>
      </c>
      <c r="B14" s="151">
        <v>14</v>
      </c>
      <c r="K14" s="154"/>
      <c r="M14" s="154"/>
    </row>
    <row r="15" spans="1:13" ht="13.5" x14ac:dyDescent="0.2">
      <c r="A15" s="117" t="s">
        <v>180</v>
      </c>
      <c r="B15" s="151">
        <v>15</v>
      </c>
      <c r="D15">
        <v>31</v>
      </c>
      <c r="E15" s="160" t="s">
        <v>250</v>
      </c>
      <c r="F15" s="163" t="s">
        <v>280</v>
      </c>
      <c r="G15" s="153"/>
      <c r="I15" s="153"/>
      <c r="K15" s="154"/>
      <c r="M15" s="154"/>
    </row>
    <row r="16" spans="1:13" ht="13.5" x14ac:dyDescent="0.2">
      <c r="A16" s="117" t="s">
        <v>118</v>
      </c>
      <c r="B16" s="151">
        <v>16</v>
      </c>
      <c r="D16">
        <v>19</v>
      </c>
      <c r="E16" s="150" t="s">
        <v>251</v>
      </c>
      <c r="F16" s="163" t="s">
        <v>281</v>
      </c>
      <c r="G16" s="154" t="s">
        <v>192</v>
      </c>
      <c r="H16" s="163" t="s">
        <v>313</v>
      </c>
      <c r="I16" s="154"/>
      <c r="K16" s="154"/>
      <c r="M16" s="154"/>
    </row>
    <row r="17" spans="1:13" ht="13.5" x14ac:dyDescent="0.2">
      <c r="A17" s="36" t="s">
        <v>86</v>
      </c>
      <c r="B17" s="151">
        <v>17</v>
      </c>
      <c r="G17" s="154"/>
      <c r="I17" s="165" t="s">
        <v>219</v>
      </c>
      <c r="K17" s="154"/>
      <c r="M17" s="154"/>
    </row>
    <row r="18" spans="1:13" ht="13.5" x14ac:dyDescent="0.2">
      <c r="A18" s="117" t="s">
        <v>43</v>
      </c>
      <c r="B18" s="151">
        <v>18</v>
      </c>
      <c r="D18">
        <v>28</v>
      </c>
      <c r="E18" s="160" t="s">
        <v>252</v>
      </c>
      <c r="F18" s="163" t="s">
        <v>282</v>
      </c>
      <c r="G18" s="165" t="s">
        <v>219</v>
      </c>
      <c r="H18" s="163" t="s">
        <v>314</v>
      </c>
      <c r="I18" s="154"/>
      <c r="K18" s="154"/>
      <c r="M18" s="154"/>
    </row>
    <row r="19" spans="1:13" ht="13.5" x14ac:dyDescent="0.25">
      <c r="A19" s="138" t="s">
        <v>239</v>
      </c>
      <c r="B19" s="151">
        <v>19</v>
      </c>
      <c r="D19">
        <v>1</v>
      </c>
      <c r="E19" s="150" t="s">
        <v>253</v>
      </c>
      <c r="F19" s="163" t="s">
        <v>283</v>
      </c>
      <c r="G19" s="155"/>
      <c r="I19" s="154"/>
      <c r="K19" s="154"/>
      <c r="M19" s="154"/>
    </row>
    <row r="20" spans="1:13" ht="13.5" x14ac:dyDescent="0.25">
      <c r="A20" s="138" t="s">
        <v>211</v>
      </c>
      <c r="B20" s="151">
        <v>20</v>
      </c>
      <c r="I20" s="154"/>
      <c r="K20" s="154" t="s">
        <v>219</v>
      </c>
      <c r="M20" s="154"/>
    </row>
    <row r="21" spans="1:13" ht="13.5" x14ac:dyDescent="0.2">
      <c r="A21" s="117" t="s">
        <v>142</v>
      </c>
      <c r="B21" s="151">
        <v>21</v>
      </c>
      <c r="D21">
        <v>32</v>
      </c>
      <c r="E21" s="150" t="s">
        <v>254</v>
      </c>
      <c r="F21" s="163" t="s">
        <v>284</v>
      </c>
      <c r="G21" s="153"/>
      <c r="I21" s="154"/>
      <c r="K21" s="154"/>
      <c r="M21" s="154"/>
    </row>
    <row r="22" spans="1:13" ht="13.5" x14ac:dyDescent="0.25">
      <c r="A22" s="138" t="s">
        <v>181</v>
      </c>
      <c r="B22" s="151">
        <v>22</v>
      </c>
      <c r="D22">
        <v>8</v>
      </c>
      <c r="E22" s="160" t="s">
        <v>255</v>
      </c>
      <c r="F22" s="163" t="s">
        <v>285</v>
      </c>
      <c r="G22" s="154" t="s">
        <v>162</v>
      </c>
      <c r="H22" s="158" t="s">
        <v>315</v>
      </c>
      <c r="I22" s="154"/>
      <c r="K22" s="154"/>
      <c r="M22" s="154"/>
    </row>
    <row r="23" spans="1:13" ht="13.5" x14ac:dyDescent="0.25">
      <c r="A23" s="138" t="s">
        <v>208</v>
      </c>
      <c r="B23" s="151">
        <v>23</v>
      </c>
      <c r="G23" s="154"/>
      <c r="I23" s="154" t="s">
        <v>103</v>
      </c>
      <c r="K23" s="154"/>
      <c r="M23" s="154"/>
    </row>
    <row r="24" spans="1:13" ht="13.5" x14ac:dyDescent="0.25">
      <c r="A24" s="138" t="s">
        <v>210</v>
      </c>
      <c r="B24" s="151">
        <v>24</v>
      </c>
      <c r="D24">
        <v>15</v>
      </c>
      <c r="E24" s="150" t="s">
        <v>200</v>
      </c>
      <c r="F24" s="163" t="s">
        <v>286</v>
      </c>
      <c r="G24" s="165" t="s">
        <v>103</v>
      </c>
      <c r="H24" s="158" t="s">
        <v>316</v>
      </c>
      <c r="I24" s="154"/>
      <c r="K24" s="154"/>
      <c r="M24" s="154"/>
    </row>
    <row r="25" spans="1:13" ht="13.5" x14ac:dyDescent="0.2">
      <c r="A25" s="117" t="s">
        <v>102</v>
      </c>
      <c r="B25" s="151">
        <v>25</v>
      </c>
      <c r="D25">
        <v>25</v>
      </c>
      <c r="E25" s="160" t="s">
        <v>256</v>
      </c>
      <c r="F25" s="163" t="s">
        <v>287</v>
      </c>
      <c r="G25" s="155"/>
      <c r="I25" s="155"/>
      <c r="K25" s="155"/>
      <c r="M25" s="154"/>
    </row>
    <row r="26" spans="1:13" ht="13.5" x14ac:dyDescent="0.2">
      <c r="A26" s="117" t="s">
        <v>84</v>
      </c>
      <c r="B26" s="151">
        <v>26</v>
      </c>
      <c r="M26" s="154"/>
    </row>
    <row r="27" spans="1:13" ht="13.5" x14ac:dyDescent="0.2">
      <c r="A27" s="117" t="s">
        <v>144</v>
      </c>
      <c r="B27" s="151">
        <v>27</v>
      </c>
      <c r="D27">
        <v>16</v>
      </c>
      <c r="E27" s="150" t="s">
        <v>257</v>
      </c>
      <c r="F27" s="163" t="s">
        <v>289</v>
      </c>
      <c r="G27" s="153"/>
      <c r="I27" s="153"/>
      <c r="K27" s="153"/>
      <c r="M27" s="154"/>
    </row>
    <row r="28" spans="1:13" ht="13.5" x14ac:dyDescent="0.2">
      <c r="A28" s="117" t="s">
        <v>209</v>
      </c>
      <c r="B28" s="151">
        <v>28</v>
      </c>
      <c r="D28">
        <v>23</v>
      </c>
      <c r="E28" s="160" t="s">
        <v>258</v>
      </c>
      <c r="F28" s="163" t="s">
        <v>288</v>
      </c>
      <c r="G28" s="164" t="s">
        <v>224</v>
      </c>
      <c r="H28" s="158" t="s">
        <v>317</v>
      </c>
      <c r="I28" s="154"/>
      <c r="K28" s="154"/>
      <c r="M28" s="154"/>
    </row>
    <row r="29" spans="1:13" ht="13.5" x14ac:dyDescent="0.2">
      <c r="A29" s="117" t="s">
        <v>0</v>
      </c>
      <c r="B29" s="151">
        <v>29</v>
      </c>
      <c r="G29" s="154"/>
      <c r="I29" s="165" t="s">
        <v>121</v>
      </c>
      <c r="K29" s="154"/>
      <c r="M29" s="154"/>
    </row>
    <row r="30" spans="1:13" ht="13.5" x14ac:dyDescent="0.2">
      <c r="A30" s="117" t="s">
        <v>20</v>
      </c>
      <c r="B30" s="151">
        <v>30</v>
      </c>
      <c r="D30">
        <v>12</v>
      </c>
      <c r="E30" s="160" t="s">
        <v>259</v>
      </c>
      <c r="F30" s="163" t="s">
        <v>291</v>
      </c>
      <c r="G30" s="165" t="s">
        <v>121</v>
      </c>
      <c r="H30" s="158" t="s">
        <v>318</v>
      </c>
      <c r="I30" s="154"/>
      <c r="K30" s="154"/>
      <c r="M30" s="154"/>
    </row>
    <row r="31" spans="1:13" ht="13.5" x14ac:dyDescent="0.2">
      <c r="A31" s="117" t="s">
        <v>170</v>
      </c>
      <c r="B31" s="151">
        <v>31</v>
      </c>
      <c r="D31">
        <v>30</v>
      </c>
      <c r="E31" s="150" t="s">
        <v>34</v>
      </c>
      <c r="F31" s="163" t="s">
        <v>290</v>
      </c>
      <c r="G31" s="155"/>
      <c r="I31" s="154"/>
      <c r="K31" s="154"/>
      <c r="M31" s="154"/>
    </row>
    <row r="32" spans="1:13" ht="13.5" x14ac:dyDescent="0.2">
      <c r="A32" s="117" t="s">
        <v>52</v>
      </c>
      <c r="B32" s="151">
        <v>32</v>
      </c>
      <c r="I32" s="154"/>
      <c r="K32" s="154" t="s">
        <v>121</v>
      </c>
      <c r="M32" s="154"/>
    </row>
    <row r="33" spans="4:13" x14ac:dyDescent="0.2">
      <c r="D33">
        <v>18</v>
      </c>
      <c r="E33" s="160" t="s">
        <v>260</v>
      </c>
      <c r="F33" s="163" t="s">
        <v>292</v>
      </c>
      <c r="G33" s="153"/>
      <c r="I33" s="154"/>
      <c r="K33" s="154"/>
      <c r="M33" s="154"/>
    </row>
    <row r="34" spans="4:13" x14ac:dyDescent="0.2">
      <c r="D34">
        <v>6</v>
      </c>
      <c r="E34" s="150" t="s">
        <v>261</v>
      </c>
      <c r="F34" s="163" t="s">
        <v>293</v>
      </c>
      <c r="G34" s="154" t="s">
        <v>56</v>
      </c>
      <c r="H34" s="158" t="s">
        <v>319</v>
      </c>
      <c r="I34" s="154"/>
      <c r="K34" s="154"/>
      <c r="M34" s="154"/>
    </row>
    <row r="35" spans="4:13" x14ac:dyDescent="0.2">
      <c r="G35" s="154"/>
      <c r="I35" s="154" t="s">
        <v>55</v>
      </c>
      <c r="K35" s="154"/>
      <c r="M35" s="154"/>
    </row>
    <row r="36" spans="4:13" x14ac:dyDescent="0.2">
      <c r="D36">
        <v>10</v>
      </c>
      <c r="E36" s="160" t="s">
        <v>262</v>
      </c>
      <c r="F36" s="163" t="s">
        <v>294</v>
      </c>
      <c r="G36" s="165" t="s">
        <v>55</v>
      </c>
      <c r="H36" s="158" t="s">
        <v>320</v>
      </c>
      <c r="I36" s="154"/>
      <c r="K36" s="154"/>
      <c r="M36" s="154"/>
    </row>
    <row r="37" spans="4:13" x14ac:dyDescent="0.2">
      <c r="D37">
        <v>27</v>
      </c>
      <c r="E37" s="150" t="s">
        <v>164</v>
      </c>
      <c r="F37" s="163" t="s">
        <v>295</v>
      </c>
      <c r="G37" s="155"/>
      <c r="I37" s="155"/>
      <c r="K37" s="154"/>
      <c r="M37" s="154"/>
    </row>
    <row r="38" spans="4:13" x14ac:dyDescent="0.2">
      <c r="K38" s="154"/>
      <c r="M38" s="154"/>
    </row>
    <row r="39" spans="4:13" x14ac:dyDescent="0.2">
      <c r="D39">
        <v>21</v>
      </c>
      <c r="E39" s="150" t="s">
        <v>263</v>
      </c>
      <c r="F39" s="163" t="s">
        <v>308</v>
      </c>
      <c r="G39" s="153"/>
      <c r="I39" s="153"/>
      <c r="K39" s="154"/>
      <c r="M39" s="154"/>
    </row>
    <row r="40" spans="4:13" x14ac:dyDescent="0.2">
      <c r="D40">
        <v>29</v>
      </c>
      <c r="E40" s="160" t="s">
        <v>264</v>
      </c>
      <c r="F40" s="163" t="s">
        <v>307</v>
      </c>
      <c r="G40" s="165" t="s">
        <v>296</v>
      </c>
      <c r="H40" s="158" t="s">
        <v>321</v>
      </c>
      <c r="I40" s="154"/>
      <c r="K40" s="154"/>
      <c r="M40" s="154"/>
    </row>
    <row r="41" spans="4:13" x14ac:dyDescent="0.2">
      <c r="G41" s="154"/>
      <c r="I41" s="165" t="s">
        <v>296</v>
      </c>
      <c r="K41" s="154"/>
      <c r="M41" s="154"/>
    </row>
    <row r="42" spans="4:13" x14ac:dyDescent="0.2">
      <c r="D42">
        <v>3</v>
      </c>
      <c r="E42" s="160" t="s">
        <v>297</v>
      </c>
      <c r="F42" s="163" t="s">
        <v>305</v>
      </c>
      <c r="G42" s="154" t="s">
        <v>298</v>
      </c>
      <c r="H42" s="158" t="s">
        <v>322</v>
      </c>
      <c r="I42" s="154"/>
      <c r="K42" s="154"/>
      <c r="M42" s="154"/>
    </row>
    <row r="43" spans="4:13" x14ac:dyDescent="0.2">
      <c r="D43">
        <v>14</v>
      </c>
      <c r="E43" s="150" t="s">
        <v>265</v>
      </c>
      <c r="F43" s="163" t="s">
        <v>304</v>
      </c>
      <c r="G43" s="155"/>
      <c r="I43" s="154"/>
      <c r="K43" s="154"/>
      <c r="M43" s="154"/>
    </row>
    <row r="44" spans="4:13" x14ac:dyDescent="0.2">
      <c r="I44" s="154"/>
      <c r="K44" s="154" t="s">
        <v>296</v>
      </c>
      <c r="M44" s="154"/>
    </row>
    <row r="45" spans="4:13" x14ac:dyDescent="0.2">
      <c r="D45">
        <v>5</v>
      </c>
      <c r="E45" s="150" t="s">
        <v>266</v>
      </c>
      <c r="F45" s="163" t="s">
        <v>303</v>
      </c>
      <c r="G45" s="153"/>
      <c r="I45" s="154"/>
      <c r="K45" s="154"/>
      <c r="M45" s="154"/>
    </row>
    <row r="46" spans="4:13" x14ac:dyDescent="0.2">
      <c r="D46">
        <v>26</v>
      </c>
      <c r="E46" s="160" t="s">
        <v>267</v>
      </c>
      <c r="F46" s="163" t="s">
        <v>302</v>
      </c>
      <c r="G46" s="165" t="s">
        <v>299</v>
      </c>
      <c r="H46" s="158" t="s">
        <v>323</v>
      </c>
      <c r="I46" s="154"/>
      <c r="K46" s="154"/>
      <c r="M46" s="154"/>
    </row>
    <row r="47" spans="4:13" x14ac:dyDescent="0.2">
      <c r="G47" s="154"/>
      <c r="I47" s="154" t="s">
        <v>299</v>
      </c>
      <c r="K47" s="154"/>
      <c r="M47" s="154"/>
    </row>
    <row r="48" spans="4:13" x14ac:dyDescent="0.2">
      <c r="D48">
        <v>22</v>
      </c>
      <c r="E48" s="160" t="s">
        <v>268</v>
      </c>
      <c r="F48" s="163" t="s">
        <v>300</v>
      </c>
      <c r="G48" s="154" t="s">
        <v>191</v>
      </c>
      <c r="H48" s="158" t="s">
        <v>324</v>
      </c>
      <c r="I48" s="154"/>
      <c r="K48" s="154"/>
      <c r="M48" s="154"/>
    </row>
    <row r="49" spans="4:13" x14ac:dyDescent="0.2">
      <c r="D49">
        <v>24</v>
      </c>
      <c r="E49" s="150" t="s">
        <v>269</v>
      </c>
      <c r="F49" s="163" t="s">
        <v>301</v>
      </c>
      <c r="G49" s="155"/>
      <c r="I49" s="155"/>
      <c r="K49" s="155"/>
      <c r="M49" s="155"/>
    </row>
  </sheetData>
  <sortState xmlns:xlrd2="http://schemas.microsoft.com/office/spreadsheetml/2017/richdata2" ref="A1:A49">
    <sortCondition ref="A1"/>
  </sortState>
  <pageMargins left="0.7" right="0.7" top="0.75" bottom="0.75" header="0.3" footer="0.3"/>
  <pageSetup paperSize="9" orientation="portrait" horizontalDpi="4294967294" verticalDpi="4294967294"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9"/>
  <dimension ref="A1:G44"/>
  <sheetViews>
    <sheetView zoomScale="80" zoomScaleNormal="80" workbookViewId="0">
      <selection activeCell="E17" sqref="E17"/>
    </sheetView>
  </sheetViews>
  <sheetFormatPr defaultRowHeight="12.75" x14ac:dyDescent="0.2"/>
  <cols>
    <col min="1" max="1" width="8.5703125" customWidth="1"/>
    <col min="2" max="2" width="29.42578125" style="68" customWidth="1"/>
    <col min="3" max="3" width="22" style="68" customWidth="1"/>
    <col min="4" max="4" width="22.7109375" style="68" customWidth="1"/>
    <col min="5" max="5" width="19.7109375" style="68" customWidth="1"/>
    <col min="6" max="6" width="31.7109375" customWidth="1"/>
    <col min="7" max="7" width="63" customWidth="1"/>
  </cols>
  <sheetData>
    <row r="1" spans="1:7" ht="2.25" customHeight="1" x14ac:dyDescent="0.2">
      <c r="A1" s="367"/>
      <c r="B1" s="367"/>
      <c r="C1" s="367"/>
      <c r="D1" s="367"/>
      <c r="E1" s="367"/>
      <c r="F1" s="367"/>
      <c r="G1" s="367"/>
    </row>
    <row r="2" spans="1:7" s="79" customFormat="1" ht="15" x14ac:dyDescent="0.25">
      <c r="A2" s="367"/>
      <c r="B2" s="368" t="s">
        <v>502</v>
      </c>
      <c r="C2" s="368"/>
      <c r="D2" s="368"/>
      <c r="E2" s="368"/>
      <c r="F2" s="368"/>
      <c r="G2" s="368"/>
    </row>
    <row r="3" spans="1:7" ht="19.5" customHeight="1" x14ac:dyDescent="0.25">
      <c r="A3" s="367"/>
      <c r="B3" s="368"/>
      <c r="C3" s="368"/>
      <c r="D3" s="368"/>
      <c r="E3" s="368"/>
      <c r="F3" s="368"/>
      <c r="G3" s="368"/>
    </row>
    <row r="4" spans="1:7" s="80" customFormat="1" ht="12" hidden="1" customHeight="1" x14ac:dyDescent="0.2">
      <c r="A4" s="367"/>
      <c r="B4" s="369"/>
      <c r="C4" s="369"/>
      <c r="D4" s="369"/>
      <c r="E4" s="369"/>
      <c r="F4" s="369"/>
      <c r="G4" s="369"/>
    </row>
    <row r="5" spans="1:7" ht="15" hidden="1" x14ac:dyDescent="0.25">
      <c r="A5" s="367"/>
      <c r="B5" s="368"/>
      <c r="C5" s="368"/>
      <c r="D5" s="368"/>
      <c r="E5" s="368"/>
      <c r="F5" s="368"/>
      <c r="G5" s="368"/>
    </row>
    <row r="6" spans="1:7" x14ac:dyDescent="0.2">
      <c r="A6" s="367"/>
      <c r="B6" s="369"/>
      <c r="C6" s="369"/>
      <c r="D6" s="369"/>
      <c r="E6" s="369"/>
      <c r="F6" s="369"/>
      <c r="G6" s="369"/>
    </row>
    <row r="7" spans="1:7" ht="3.75" customHeight="1" x14ac:dyDescent="0.25">
      <c r="A7" s="367"/>
      <c r="B7" s="368"/>
      <c r="C7" s="368"/>
      <c r="D7" s="368"/>
      <c r="E7" s="368"/>
      <c r="F7" s="368"/>
      <c r="G7" s="368"/>
    </row>
    <row r="8" spans="1:7" ht="15" x14ac:dyDescent="0.25">
      <c r="A8" s="367"/>
      <c r="B8" s="368"/>
      <c r="C8" s="368"/>
      <c r="D8" s="368"/>
      <c r="E8" s="368"/>
      <c r="F8" s="368"/>
      <c r="G8" s="368"/>
    </row>
    <row r="9" spans="1:7" s="81" customFormat="1" ht="15.75" thickBot="1" x14ac:dyDescent="0.3">
      <c r="A9" s="85"/>
      <c r="B9" s="84" t="s">
        <v>134</v>
      </c>
      <c r="C9" s="84" t="s">
        <v>135</v>
      </c>
      <c r="D9" s="84" t="s">
        <v>136</v>
      </c>
      <c r="E9" s="84" t="s">
        <v>137</v>
      </c>
      <c r="F9" s="83"/>
      <c r="G9" s="82"/>
    </row>
    <row r="10" spans="1:7" s="81" customFormat="1" ht="32.25" customHeight="1" thickBot="1" x14ac:dyDescent="0.3">
      <c r="A10" s="85"/>
      <c r="B10" s="93" t="s">
        <v>498</v>
      </c>
      <c r="C10" s="84"/>
      <c r="D10" s="84"/>
      <c r="E10" s="84"/>
      <c r="F10" s="83"/>
      <c r="G10" s="82"/>
    </row>
    <row r="11" spans="1:7" ht="13.5" thickBot="1" x14ac:dyDescent="0.25">
      <c r="A11" s="94"/>
      <c r="B11" s="91"/>
      <c r="C11" s="93" t="s">
        <v>540</v>
      </c>
      <c r="D11" s="87"/>
      <c r="E11" s="87"/>
      <c r="F11" s="95"/>
      <c r="G11" s="97"/>
    </row>
    <row r="12" spans="1:7" ht="13.5" thickBot="1" x14ac:dyDescent="0.25">
      <c r="A12" s="94"/>
      <c r="B12" s="89" t="s">
        <v>516</v>
      </c>
      <c r="C12" s="91"/>
      <c r="D12" s="87"/>
      <c r="E12" s="87"/>
      <c r="F12" s="95"/>
      <c r="G12" s="97"/>
    </row>
    <row r="13" spans="1:7" ht="27.75" customHeight="1" thickBot="1" x14ac:dyDescent="0.25">
      <c r="A13" s="94"/>
      <c r="B13" s="93" t="s">
        <v>517</v>
      </c>
      <c r="C13" s="90"/>
      <c r="D13" s="93"/>
      <c r="E13" s="87"/>
      <c r="F13" s="95"/>
      <c r="G13" s="97"/>
    </row>
    <row r="14" spans="1:7" ht="13.5" thickBot="1" x14ac:dyDescent="0.25">
      <c r="A14" s="94"/>
      <c r="B14" s="91" t="s">
        <v>499</v>
      </c>
      <c r="C14" s="89" t="s">
        <v>539</v>
      </c>
      <c r="D14" s="91"/>
      <c r="E14" s="87"/>
      <c r="F14" s="95"/>
      <c r="G14" s="97"/>
    </row>
    <row r="15" spans="1:7" ht="13.5" thickBot="1" x14ac:dyDescent="0.25">
      <c r="A15" s="94"/>
      <c r="B15" s="89" t="s">
        <v>532</v>
      </c>
      <c r="C15" s="88"/>
      <c r="D15" s="90"/>
      <c r="E15" s="87"/>
      <c r="F15" s="95"/>
      <c r="G15" s="97"/>
    </row>
    <row r="16" spans="1:7" s="79" customFormat="1" ht="13.5" thickBot="1" x14ac:dyDescent="0.25">
      <c r="A16" s="94"/>
      <c r="B16" s="88"/>
      <c r="C16" s="87"/>
      <c r="D16" s="90"/>
      <c r="E16" s="87"/>
      <c r="F16" s="95"/>
      <c r="G16" s="97"/>
    </row>
    <row r="17" spans="1:7" ht="13.5" thickBot="1" x14ac:dyDescent="0.25">
      <c r="A17" s="94"/>
      <c r="B17" s="93" t="s">
        <v>504</v>
      </c>
      <c r="C17" s="87"/>
      <c r="D17" s="90"/>
      <c r="E17" s="93"/>
      <c r="F17" s="95"/>
      <c r="G17" s="97"/>
    </row>
    <row r="18" spans="1:7" ht="13.5" thickBot="1" x14ac:dyDescent="0.25">
      <c r="A18" s="94"/>
      <c r="B18" s="91"/>
      <c r="C18" s="93" t="s">
        <v>538</v>
      </c>
      <c r="D18" s="90"/>
      <c r="E18" s="91"/>
      <c r="F18" s="95"/>
      <c r="G18" s="97"/>
    </row>
    <row r="19" spans="1:7" ht="13.5" thickBot="1" x14ac:dyDescent="0.25">
      <c r="A19" s="94"/>
      <c r="B19" s="89" t="s">
        <v>518</v>
      </c>
      <c r="C19" s="91"/>
      <c r="D19" s="90"/>
      <c r="E19" s="90"/>
      <c r="F19" s="95"/>
      <c r="G19" s="97"/>
    </row>
    <row r="20" spans="1:7" ht="13.5" thickBot="1" x14ac:dyDescent="0.25">
      <c r="A20" s="94"/>
      <c r="B20" s="88"/>
      <c r="C20" s="90"/>
      <c r="D20" s="89"/>
      <c r="E20" s="90"/>
      <c r="F20" s="95"/>
      <c r="G20" s="97"/>
    </row>
    <row r="21" spans="1:7" ht="13.5" thickBot="1" x14ac:dyDescent="0.25">
      <c r="A21" s="94"/>
      <c r="B21" s="89" t="s">
        <v>500</v>
      </c>
      <c r="C21" s="90"/>
      <c r="D21" s="88"/>
      <c r="E21" s="90"/>
      <c r="F21" s="95"/>
      <c r="G21" s="97"/>
    </row>
    <row r="22" spans="1:7" ht="13.5" thickBot="1" x14ac:dyDescent="0.25">
      <c r="A22" s="94"/>
      <c r="B22" s="91"/>
      <c r="C22" s="89" t="s">
        <v>537</v>
      </c>
      <c r="D22" s="87"/>
      <c r="E22" s="90"/>
      <c r="F22" s="95"/>
      <c r="G22" s="97"/>
    </row>
    <row r="23" spans="1:7" ht="13.5" thickBot="1" x14ac:dyDescent="0.25">
      <c r="A23" s="94"/>
      <c r="B23" s="89" t="s">
        <v>519</v>
      </c>
      <c r="C23" s="88"/>
      <c r="D23" s="87"/>
      <c r="E23" s="90"/>
      <c r="F23" s="95"/>
      <c r="G23" s="97"/>
    </row>
    <row r="24" spans="1:7" ht="13.5" thickBot="1" x14ac:dyDescent="0.25">
      <c r="A24" s="94"/>
      <c r="B24" s="88"/>
      <c r="C24" s="87"/>
      <c r="D24" s="87"/>
      <c r="E24" s="90"/>
      <c r="F24" s="95"/>
      <c r="G24" s="97"/>
    </row>
    <row r="25" spans="1:7" ht="13.5" thickBot="1" x14ac:dyDescent="0.25">
      <c r="A25" s="94"/>
      <c r="B25" s="93" t="s">
        <v>503</v>
      </c>
      <c r="C25" s="87"/>
      <c r="D25" s="87"/>
      <c r="E25" s="90"/>
      <c r="F25" s="96"/>
      <c r="G25" s="97"/>
    </row>
    <row r="26" spans="1:7" ht="13.5" thickBot="1" x14ac:dyDescent="0.25">
      <c r="A26" s="94"/>
      <c r="B26" s="91"/>
      <c r="C26" s="93" t="s">
        <v>536</v>
      </c>
      <c r="D26" s="87"/>
      <c r="E26" s="86"/>
      <c r="F26" s="98"/>
      <c r="G26" s="97"/>
    </row>
    <row r="27" spans="1:7" ht="13.5" thickBot="1" x14ac:dyDescent="0.25">
      <c r="A27" s="94"/>
      <c r="B27" s="89" t="s">
        <v>531</v>
      </c>
      <c r="C27" s="91"/>
      <c r="D27" s="92"/>
      <c r="E27" s="90"/>
      <c r="F27" s="95"/>
      <c r="G27" s="97"/>
    </row>
    <row r="28" spans="1:7" ht="13.5" thickBot="1" x14ac:dyDescent="0.25">
      <c r="A28" s="94"/>
      <c r="B28" s="88"/>
      <c r="C28" s="90"/>
      <c r="D28" s="93"/>
      <c r="E28" s="90"/>
      <c r="F28" s="95"/>
      <c r="G28" s="97"/>
    </row>
    <row r="29" spans="1:7" ht="13.5" thickBot="1" x14ac:dyDescent="0.25">
      <c r="A29" s="94"/>
      <c r="B29" s="93" t="s">
        <v>501</v>
      </c>
      <c r="C29" s="90"/>
      <c r="D29" s="91"/>
      <c r="E29" s="90"/>
      <c r="F29" s="95"/>
      <c r="G29" s="97"/>
    </row>
    <row r="30" spans="1:7" ht="13.5" thickBot="1" x14ac:dyDescent="0.25">
      <c r="A30" s="94"/>
      <c r="B30" s="91"/>
      <c r="C30" s="89" t="s">
        <v>535</v>
      </c>
      <c r="D30" s="90"/>
      <c r="E30" s="90"/>
      <c r="F30" s="95"/>
      <c r="G30" s="97"/>
    </row>
    <row r="31" spans="1:7" ht="13.5" thickBot="1" x14ac:dyDescent="0.25">
      <c r="A31" s="94"/>
      <c r="B31" s="89" t="s">
        <v>520</v>
      </c>
      <c r="C31" s="88"/>
      <c r="D31" s="90"/>
      <c r="E31" s="90"/>
      <c r="F31" s="95"/>
      <c r="G31" s="97"/>
    </row>
    <row r="32" spans="1:7" ht="13.5" thickBot="1" x14ac:dyDescent="0.25">
      <c r="A32" s="94"/>
      <c r="B32" s="88"/>
      <c r="C32" s="87"/>
      <c r="D32" s="90"/>
      <c r="E32" s="89"/>
      <c r="F32" s="95"/>
      <c r="G32" s="97"/>
    </row>
    <row r="33" spans="1:7" ht="13.5" thickBot="1" x14ac:dyDescent="0.25">
      <c r="A33" s="94"/>
      <c r="B33" s="93" t="s">
        <v>521</v>
      </c>
      <c r="C33" s="87"/>
      <c r="D33" s="90"/>
      <c r="E33" s="88"/>
      <c r="F33" s="95"/>
      <c r="G33" s="97"/>
    </row>
    <row r="34" spans="1:7" ht="13.5" thickBot="1" x14ac:dyDescent="0.25">
      <c r="A34" s="94"/>
      <c r="B34" s="91"/>
      <c r="C34" s="93" t="s">
        <v>534</v>
      </c>
      <c r="D34" s="90"/>
      <c r="E34" s="87"/>
      <c r="F34" s="95"/>
      <c r="G34" s="97"/>
    </row>
    <row r="35" spans="1:7" ht="13.5" thickBot="1" x14ac:dyDescent="0.25">
      <c r="A35" s="94"/>
      <c r="B35" s="89" t="s">
        <v>522</v>
      </c>
      <c r="C35" s="91"/>
      <c r="D35" s="90"/>
      <c r="E35" s="87"/>
      <c r="F35" s="95"/>
      <c r="G35" s="97"/>
    </row>
    <row r="36" spans="1:7" ht="13.5" thickBot="1" x14ac:dyDescent="0.25">
      <c r="A36" s="94"/>
      <c r="B36" s="88"/>
      <c r="C36" s="90"/>
      <c r="D36" s="89"/>
      <c r="E36" s="87"/>
      <c r="F36" s="95"/>
      <c r="G36" s="97"/>
    </row>
    <row r="37" spans="1:7" ht="13.5" thickBot="1" x14ac:dyDescent="0.25">
      <c r="A37" s="94"/>
      <c r="B37" s="93" t="s">
        <v>508</v>
      </c>
      <c r="C37" s="90"/>
      <c r="D37" s="88"/>
      <c r="E37" s="87"/>
      <c r="F37" s="95"/>
      <c r="G37" s="97"/>
    </row>
    <row r="38" spans="1:7" ht="13.5" thickBot="1" x14ac:dyDescent="0.25">
      <c r="A38" s="94"/>
      <c r="B38" s="91"/>
      <c r="C38" s="89" t="s">
        <v>533</v>
      </c>
      <c r="D38" s="87"/>
      <c r="E38" s="87"/>
      <c r="F38" s="95"/>
      <c r="G38" s="97"/>
    </row>
    <row r="39" spans="1:7" ht="13.5" thickBot="1" x14ac:dyDescent="0.25">
      <c r="A39" s="94"/>
      <c r="B39" s="89" t="s">
        <v>523</v>
      </c>
      <c r="C39" s="88"/>
      <c r="D39" s="87"/>
      <c r="E39" s="87"/>
      <c r="F39" s="95"/>
      <c r="G39" s="97"/>
    </row>
    <row r="40" spans="1:7" ht="13.5" thickBot="1" x14ac:dyDescent="0.25">
      <c r="A40" s="94"/>
      <c r="B40" s="88"/>
      <c r="C40" s="87"/>
      <c r="D40" s="87"/>
      <c r="E40" s="87"/>
      <c r="F40" s="95"/>
      <c r="G40" s="97"/>
    </row>
    <row r="41" spans="1:7" x14ac:dyDescent="0.2">
      <c r="A41" s="367"/>
      <c r="B41" s="370"/>
      <c r="C41" s="373"/>
      <c r="D41" s="373"/>
      <c r="E41" s="373"/>
      <c r="F41" s="373"/>
      <c r="G41" s="373"/>
    </row>
    <row r="42" spans="1:7" x14ac:dyDescent="0.2">
      <c r="A42" s="367"/>
      <c r="B42" s="371"/>
      <c r="C42" s="372"/>
      <c r="D42" s="372"/>
      <c r="E42" s="372"/>
      <c r="F42" s="372"/>
      <c r="G42" s="372"/>
    </row>
    <row r="43" spans="1:7" x14ac:dyDescent="0.2">
      <c r="A43" s="367"/>
      <c r="B43" s="371"/>
      <c r="C43" s="372"/>
      <c r="D43" s="372"/>
      <c r="E43" s="372"/>
      <c r="F43" s="372"/>
      <c r="G43" s="372"/>
    </row>
    <row r="44" spans="1:7" x14ac:dyDescent="0.2">
      <c r="A44" s="367"/>
      <c r="B44" s="367"/>
      <c r="C44" s="367"/>
      <c r="D44" s="367"/>
      <c r="E44" s="367"/>
      <c r="F44" s="367"/>
      <c r="G44" s="367"/>
    </row>
  </sheetData>
  <mergeCells count="15">
    <mergeCell ref="A44:G44"/>
    <mergeCell ref="A41:A43"/>
    <mergeCell ref="B41:B43"/>
    <mergeCell ref="C42:G42"/>
    <mergeCell ref="C43:G43"/>
    <mergeCell ref="C41:G41"/>
    <mergeCell ref="A1:G1"/>
    <mergeCell ref="A2:A8"/>
    <mergeCell ref="B2:G2"/>
    <mergeCell ref="B3:G3"/>
    <mergeCell ref="B4:G4"/>
    <mergeCell ref="B5:G5"/>
    <mergeCell ref="B6:G6"/>
    <mergeCell ref="B7:G7"/>
    <mergeCell ref="B8:G8"/>
  </mergeCells>
  <pageMargins left="0.7" right="0.7" top="0.75" bottom="0.75" header="0.3" footer="0.3"/>
  <pageSetup paperSize="9" scale="72" orientation="landscape" horizontalDpi="4294967294" verticalDpi="4294967294"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70B44-7011-41B3-9914-04B87C98A388}">
  <sheetPr codeName="Foglio11"/>
  <dimension ref="D1:P62"/>
  <sheetViews>
    <sheetView topLeftCell="A70" zoomScale="80" zoomScaleNormal="80" workbookViewId="0">
      <selection activeCell="K92" sqref="K92"/>
    </sheetView>
  </sheetViews>
  <sheetFormatPr defaultRowHeight="12.75" x14ac:dyDescent="0.2"/>
  <cols>
    <col min="1" max="1" width="8.28515625" customWidth="1"/>
    <col min="6" max="6" width="12" customWidth="1"/>
    <col min="10" max="10" width="2.28515625" bestFit="1" customWidth="1"/>
    <col min="11" max="11" width="25.5703125" bestFit="1" customWidth="1"/>
    <col min="12" max="12" width="41.7109375" customWidth="1"/>
    <col min="13" max="13" width="11.140625" bestFit="1" customWidth="1"/>
    <col min="15" max="15" width="11.140625" bestFit="1" customWidth="1"/>
  </cols>
  <sheetData>
    <row r="1" spans="4:16" ht="13.5" thickBot="1" x14ac:dyDescent="0.25"/>
    <row r="2" spans="4:16" ht="13.5" thickBot="1" x14ac:dyDescent="0.25">
      <c r="D2" s="374" t="s">
        <v>338</v>
      </c>
      <c r="E2" s="375"/>
      <c r="F2" s="376"/>
    </row>
    <row r="4" spans="4:16" ht="14.25" customHeight="1" x14ac:dyDescent="0.2">
      <c r="J4" s="140" t="s">
        <v>27</v>
      </c>
      <c r="K4" s="34" t="s">
        <v>20</v>
      </c>
      <c r="L4" s="58"/>
    </row>
    <row r="5" spans="4:16" ht="13.5" x14ac:dyDescent="0.2">
      <c r="J5" s="140" t="s">
        <v>27</v>
      </c>
      <c r="K5" s="34" t="s">
        <v>172</v>
      </c>
      <c r="L5" s="58"/>
      <c r="M5" s="59" t="s">
        <v>340</v>
      </c>
      <c r="N5" s="59" t="s">
        <v>219</v>
      </c>
      <c r="O5" s="59" t="s">
        <v>190</v>
      </c>
      <c r="P5" s="58" t="s">
        <v>96</v>
      </c>
    </row>
    <row r="6" spans="4:16" ht="13.5" x14ac:dyDescent="0.2">
      <c r="J6" s="26"/>
      <c r="K6" s="34"/>
      <c r="L6" s="58"/>
      <c r="M6" s="58"/>
      <c r="N6" s="58" t="s">
        <v>165</v>
      </c>
      <c r="O6" s="58" t="s">
        <v>121</v>
      </c>
      <c r="P6" s="58" t="s">
        <v>103</v>
      </c>
    </row>
    <row r="7" spans="4:16" ht="13.5" x14ac:dyDescent="0.2">
      <c r="J7" s="26" t="s">
        <v>26</v>
      </c>
      <c r="K7" s="34" t="s">
        <v>19</v>
      </c>
      <c r="L7" s="58"/>
      <c r="M7" s="58"/>
      <c r="N7" s="58"/>
      <c r="O7" s="58"/>
      <c r="P7" s="58"/>
    </row>
    <row r="8" spans="4:16" ht="13.5" x14ac:dyDescent="0.2">
      <c r="J8" s="26" t="s">
        <v>26</v>
      </c>
      <c r="K8" s="34" t="s">
        <v>228</v>
      </c>
      <c r="L8" s="58"/>
      <c r="M8" s="58"/>
      <c r="N8" s="58"/>
      <c r="O8" s="59" t="s">
        <v>341</v>
      </c>
      <c r="P8" s="58"/>
    </row>
    <row r="9" spans="4:16" ht="13.5" x14ac:dyDescent="0.2">
      <c r="J9" s="26" t="s">
        <v>26</v>
      </c>
      <c r="K9" s="34" t="s">
        <v>119</v>
      </c>
      <c r="L9" s="58"/>
      <c r="M9" s="58"/>
      <c r="N9" s="58"/>
      <c r="O9" s="58"/>
      <c r="P9" s="58"/>
    </row>
    <row r="10" spans="4:16" ht="13.5" x14ac:dyDescent="0.2">
      <c r="J10" s="26" t="s">
        <v>26</v>
      </c>
      <c r="K10" s="34" t="s">
        <v>142</v>
      </c>
      <c r="L10" s="58"/>
      <c r="M10" s="58"/>
      <c r="N10" s="58" t="s">
        <v>107</v>
      </c>
      <c r="O10" s="59" t="s">
        <v>224</v>
      </c>
      <c r="P10" s="59"/>
    </row>
    <row r="11" spans="4:16" ht="13.5" x14ac:dyDescent="0.2">
      <c r="J11" s="141" t="s">
        <v>26</v>
      </c>
      <c r="K11" s="34" t="s">
        <v>118</v>
      </c>
      <c r="L11" s="58"/>
    </row>
    <row r="12" spans="4:16" ht="13.5" x14ac:dyDescent="0.2">
      <c r="J12" s="174" t="s">
        <v>26</v>
      </c>
      <c r="K12" s="34" t="s">
        <v>104</v>
      </c>
      <c r="L12" s="58"/>
    </row>
    <row r="13" spans="4:16" ht="13.5" x14ac:dyDescent="0.2">
      <c r="J13" s="174" t="s">
        <v>26</v>
      </c>
      <c r="K13" s="34" t="s">
        <v>102</v>
      </c>
      <c r="L13" s="58"/>
      <c r="M13" s="58" t="s">
        <v>339</v>
      </c>
      <c r="N13" s="58" t="s">
        <v>219</v>
      </c>
      <c r="O13" s="58" t="s">
        <v>56</v>
      </c>
      <c r="P13" s="58" t="s">
        <v>103</v>
      </c>
    </row>
    <row r="14" spans="4:16" ht="13.5" x14ac:dyDescent="0.2">
      <c r="J14" s="141"/>
      <c r="K14" s="34"/>
      <c r="L14" s="58"/>
      <c r="M14" s="58"/>
      <c r="N14" s="58" t="s">
        <v>343</v>
      </c>
      <c r="O14" s="58" t="s">
        <v>121</v>
      </c>
      <c r="P14" s="58" t="s">
        <v>342</v>
      </c>
    </row>
    <row r="15" spans="4:16" ht="13.5" x14ac:dyDescent="0.2">
      <c r="J15" s="26" t="s">
        <v>22</v>
      </c>
      <c r="K15" s="34" t="s">
        <v>95</v>
      </c>
      <c r="L15" s="58"/>
      <c r="M15" s="58"/>
      <c r="N15" s="58"/>
      <c r="O15" s="58"/>
      <c r="P15" s="58"/>
    </row>
    <row r="16" spans="4:16" ht="13.5" x14ac:dyDescent="0.2">
      <c r="J16" s="26" t="s">
        <v>22</v>
      </c>
      <c r="K16" s="34" t="s">
        <v>148</v>
      </c>
      <c r="L16" s="58"/>
      <c r="M16" s="58"/>
      <c r="N16" s="58"/>
      <c r="O16" s="58" t="s">
        <v>190</v>
      </c>
      <c r="P16" s="58"/>
    </row>
    <row r="17" spans="10:16" ht="13.5" x14ac:dyDescent="0.2">
      <c r="J17" s="26" t="s">
        <v>22</v>
      </c>
      <c r="K17" s="34" t="s">
        <v>144</v>
      </c>
      <c r="L17" s="58"/>
      <c r="M17" s="58"/>
      <c r="N17" s="58"/>
      <c r="O17" s="58"/>
      <c r="P17" s="58"/>
    </row>
    <row r="18" spans="10:16" ht="13.5" x14ac:dyDescent="0.2">
      <c r="J18" s="26" t="s">
        <v>22</v>
      </c>
      <c r="K18" s="34" t="s">
        <v>208</v>
      </c>
      <c r="L18" s="58"/>
      <c r="M18" s="58"/>
      <c r="N18" s="58" t="s">
        <v>114</v>
      </c>
      <c r="O18" s="58" t="s">
        <v>122</v>
      </c>
      <c r="P18" s="58"/>
    </row>
    <row r="19" spans="10:16" ht="13.5" x14ac:dyDescent="0.2">
      <c r="J19" s="141" t="s">
        <v>22</v>
      </c>
      <c r="K19" s="34" t="s">
        <v>180</v>
      </c>
      <c r="L19" s="58"/>
    </row>
    <row r="20" spans="10:16" ht="13.5" x14ac:dyDescent="0.2">
      <c r="J20" s="141" t="s">
        <v>22</v>
      </c>
      <c r="K20" s="34" t="s">
        <v>43</v>
      </c>
      <c r="L20" s="58"/>
    </row>
    <row r="21" spans="10:16" ht="13.5" x14ac:dyDescent="0.2">
      <c r="J21" s="26" t="s">
        <v>22</v>
      </c>
      <c r="K21" s="34" t="s">
        <v>181</v>
      </c>
      <c r="L21" s="58"/>
      <c r="M21" s="58"/>
      <c r="N21" s="58"/>
      <c r="O21" s="58"/>
      <c r="P21" s="58"/>
    </row>
    <row r="22" spans="10:16" ht="13.5" x14ac:dyDescent="0.2">
      <c r="J22" s="141" t="s">
        <v>22</v>
      </c>
      <c r="K22" s="34" t="s">
        <v>234</v>
      </c>
      <c r="L22" s="58"/>
      <c r="M22" s="58"/>
      <c r="N22" s="58"/>
      <c r="O22" s="58"/>
      <c r="P22" s="58"/>
    </row>
    <row r="23" spans="10:16" ht="13.5" x14ac:dyDescent="0.2">
      <c r="J23" s="141" t="s">
        <v>22</v>
      </c>
      <c r="K23" s="34" t="s">
        <v>334</v>
      </c>
      <c r="L23" s="58"/>
      <c r="M23" s="58"/>
      <c r="N23" s="58"/>
      <c r="O23" s="58"/>
      <c r="P23" s="58"/>
    </row>
    <row r="24" spans="10:16" ht="13.5" x14ac:dyDescent="0.2">
      <c r="J24" s="141" t="s">
        <v>22</v>
      </c>
      <c r="K24" s="34" t="s">
        <v>51</v>
      </c>
      <c r="L24" s="58"/>
      <c r="M24" s="58"/>
      <c r="N24" s="58"/>
      <c r="O24" s="58"/>
      <c r="P24" s="58"/>
    </row>
    <row r="25" spans="10:16" ht="13.5" x14ac:dyDescent="0.2">
      <c r="J25" s="141" t="s">
        <v>22</v>
      </c>
      <c r="K25" s="34" t="s">
        <v>335</v>
      </c>
      <c r="L25" s="58"/>
      <c r="M25" s="58"/>
      <c r="N25" s="58"/>
      <c r="O25" s="58"/>
      <c r="P25" s="58"/>
    </row>
    <row r="26" spans="10:16" ht="13.5" x14ac:dyDescent="0.2">
      <c r="J26" s="141" t="s">
        <v>22</v>
      </c>
      <c r="K26" s="34" t="s">
        <v>52</v>
      </c>
      <c r="L26" s="58"/>
      <c r="M26" s="58"/>
      <c r="N26" s="58"/>
      <c r="O26" s="58"/>
      <c r="P26" s="58"/>
    </row>
    <row r="27" spans="10:16" ht="13.5" x14ac:dyDescent="0.2">
      <c r="J27" s="26"/>
      <c r="K27" s="34"/>
      <c r="L27" s="58"/>
    </row>
    <row r="28" spans="10:16" ht="13.5" x14ac:dyDescent="0.2">
      <c r="J28" s="141" t="s">
        <v>23</v>
      </c>
      <c r="K28" s="34" t="s">
        <v>326</v>
      </c>
      <c r="L28" s="58"/>
    </row>
    <row r="29" spans="10:16" ht="13.5" x14ac:dyDescent="0.2">
      <c r="J29" s="141" t="s">
        <v>23</v>
      </c>
      <c r="K29" s="34" t="s">
        <v>36</v>
      </c>
      <c r="L29" s="58"/>
    </row>
    <row r="30" spans="10:16" ht="13.5" x14ac:dyDescent="0.2">
      <c r="J30" s="141" t="s">
        <v>23</v>
      </c>
      <c r="K30" s="34" t="s">
        <v>209</v>
      </c>
      <c r="L30" s="58"/>
    </row>
    <row r="31" spans="10:16" ht="13.5" x14ac:dyDescent="0.2">
      <c r="J31" s="141" t="s">
        <v>23</v>
      </c>
      <c r="K31" s="34" t="s">
        <v>325</v>
      </c>
      <c r="L31" s="58"/>
    </row>
    <row r="32" spans="10:16" ht="13.5" x14ac:dyDescent="0.2">
      <c r="J32" s="174" t="s">
        <v>23</v>
      </c>
      <c r="K32" s="34" t="s">
        <v>327</v>
      </c>
      <c r="L32" s="58"/>
    </row>
    <row r="33" spans="10:12" ht="13.5" x14ac:dyDescent="0.2">
      <c r="J33" s="36"/>
      <c r="K33" s="34"/>
      <c r="L33" s="58"/>
    </row>
    <row r="34" spans="10:12" ht="13.5" x14ac:dyDescent="0.2">
      <c r="J34" s="36"/>
      <c r="K34" s="34"/>
      <c r="L34" s="58"/>
    </row>
    <row r="35" spans="10:12" ht="13.5" x14ac:dyDescent="0.2">
      <c r="J35" s="36"/>
      <c r="K35" s="34"/>
      <c r="L35" s="58"/>
    </row>
    <row r="36" spans="10:12" ht="13.5" x14ac:dyDescent="0.2">
      <c r="J36" s="36"/>
      <c r="K36" s="34"/>
      <c r="L36" s="58"/>
    </row>
    <row r="37" spans="10:12" ht="13.5" x14ac:dyDescent="0.2">
      <c r="J37" s="36"/>
      <c r="K37" s="34"/>
      <c r="L37" s="58"/>
    </row>
    <row r="38" spans="10:12" x14ac:dyDescent="0.2">
      <c r="J38" s="377"/>
      <c r="K38" s="378"/>
      <c r="L38" s="379"/>
    </row>
    <row r="39" spans="10:12" x14ac:dyDescent="0.2">
      <c r="J39" s="380"/>
      <c r="K39" s="381"/>
      <c r="L39" s="382"/>
    </row>
    <row r="40" spans="10:12" x14ac:dyDescent="0.2">
      <c r="J40" s="380"/>
      <c r="K40" s="381"/>
      <c r="L40" s="382"/>
    </row>
    <row r="41" spans="10:12" x14ac:dyDescent="0.2">
      <c r="J41" s="380"/>
      <c r="K41" s="381"/>
      <c r="L41" s="382"/>
    </row>
    <row r="42" spans="10:12" x14ac:dyDescent="0.2">
      <c r="J42" s="380"/>
      <c r="K42" s="381"/>
      <c r="L42" s="382"/>
    </row>
    <row r="43" spans="10:12" x14ac:dyDescent="0.2">
      <c r="J43" s="380"/>
      <c r="K43" s="381"/>
      <c r="L43" s="382"/>
    </row>
    <row r="44" spans="10:12" x14ac:dyDescent="0.2">
      <c r="J44" s="380"/>
      <c r="K44" s="381"/>
      <c r="L44" s="382"/>
    </row>
    <row r="45" spans="10:12" x14ac:dyDescent="0.2">
      <c r="J45" s="380"/>
      <c r="K45" s="381"/>
      <c r="L45" s="382"/>
    </row>
    <row r="46" spans="10:12" x14ac:dyDescent="0.2">
      <c r="J46" s="380"/>
      <c r="K46" s="381"/>
      <c r="L46" s="382"/>
    </row>
    <row r="47" spans="10:12" x14ac:dyDescent="0.2">
      <c r="J47" s="380"/>
      <c r="K47" s="381"/>
      <c r="L47" s="382"/>
    </row>
    <row r="48" spans="10:12" x14ac:dyDescent="0.2">
      <c r="J48" s="380"/>
      <c r="K48" s="381"/>
      <c r="L48" s="382"/>
    </row>
    <row r="49" spans="10:12" x14ac:dyDescent="0.2">
      <c r="J49" s="380"/>
      <c r="K49" s="381"/>
      <c r="L49" s="382"/>
    </row>
    <row r="50" spans="10:12" x14ac:dyDescent="0.2">
      <c r="J50" s="383"/>
      <c r="K50" s="384"/>
      <c r="L50" s="385"/>
    </row>
    <row r="51" spans="10:12" x14ac:dyDescent="0.2">
      <c r="J51" s="377"/>
      <c r="K51" s="378"/>
      <c r="L51" s="379"/>
    </row>
    <row r="52" spans="10:12" x14ac:dyDescent="0.2">
      <c r="J52" s="380"/>
      <c r="K52" s="381"/>
      <c r="L52" s="382"/>
    </row>
    <row r="53" spans="10:12" x14ac:dyDescent="0.2">
      <c r="J53" s="380"/>
      <c r="K53" s="381"/>
      <c r="L53" s="382"/>
    </row>
    <row r="54" spans="10:12" x14ac:dyDescent="0.2">
      <c r="J54" s="380"/>
      <c r="K54" s="381"/>
      <c r="L54" s="382"/>
    </row>
    <row r="55" spans="10:12" x14ac:dyDescent="0.2">
      <c r="J55" s="380"/>
      <c r="K55" s="381"/>
      <c r="L55" s="382"/>
    </row>
    <row r="56" spans="10:12" x14ac:dyDescent="0.2">
      <c r="J56" s="380"/>
      <c r="K56" s="381"/>
      <c r="L56" s="382"/>
    </row>
    <row r="57" spans="10:12" x14ac:dyDescent="0.2">
      <c r="J57" s="380"/>
      <c r="K57" s="381"/>
      <c r="L57" s="382"/>
    </row>
    <row r="58" spans="10:12" x14ac:dyDescent="0.2">
      <c r="J58" s="380"/>
      <c r="K58" s="381"/>
      <c r="L58" s="382"/>
    </row>
    <row r="59" spans="10:12" x14ac:dyDescent="0.2">
      <c r="J59" s="380"/>
      <c r="K59" s="381"/>
      <c r="L59" s="382"/>
    </row>
    <row r="60" spans="10:12" x14ac:dyDescent="0.2">
      <c r="J60" s="380"/>
      <c r="K60" s="381"/>
      <c r="L60" s="382"/>
    </row>
    <row r="61" spans="10:12" x14ac:dyDescent="0.2">
      <c r="J61" s="380"/>
      <c r="K61" s="381"/>
      <c r="L61" s="382"/>
    </row>
    <row r="62" spans="10:12" x14ac:dyDescent="0.2">
      <c r="J62" s="383"/>
      <c r="K62" s="384"/>
      <c r="L62" s="385"/>
    </row>
  </sheetData>
  <mergeCells count="3">
    <mergeCell ref="D2:F2"/>
    <mergeCell ref="J38:L50"/>
    <mergeCell ref="J51:L62"/>
  </mergeCells>
  <conditionalFormatting sqref="J19 J22:J23 J26 J28:J29 J11:J13">
    <cfRule type="cellIs" dxfId="205" priority="19" stopIfTrue="1" operator="equal">
      <formula>0</formula>
    </cfRule>
  </conditionalFormatting>
  <conditionalFormatting sqref="J6:J8">
    <cfRule type="cellIs" dxfId="204" priority="18" stopIfTrue="1" operator="equal">
      <formula>0</formula>
    </cfRule>
  </conditionalFormatting>
  <conditionalFormatting sqref="J31:J32">
    <cfRule type="cellIs" dxfId="203" priority="17" stopIfTrue="1" operator="equal">
      <formula>0</formula>
    </cfRule>
  </conditionalFormatting>
  <conditionalFormatting sqref="J16">
    <cfRule type="cellIs" dxfId="202" priority="16" stopIfTrue="1" operator="equal">
      <formula>0</formula>
    </cfRule>
  </conditionalFormatting>
  <conditionalFormatting sqref="J21">
    <cfRule type="cellIs" dxfId="201" priority="15" stopIfTrue="1" operator="equal">
      <formula>0</formula>
    </cfRule>
  </conditionalFormatting>
  <conditionalFormatting sqref="J15">
    <cfRule type="cellIs" dxfId="200" priority="14" stopIfTrue="1" operator="equal">
      <formula>0</formula>
    </cfRule>
  </conditionalFormatting>
  <conditionalFormatting sqref="J4">
    <cfRule type="cellIs" dxfId="199" priority="13" stopIfTrue="1" operator="equal">
      <formula>0</formula>
    </cfRule>
  </conditionalFormatting>
  <conditionalFormatting sqref="J9">
    <cfRule type="cellIs" dxfId="198" priority="12" stopIfTrue="1" operator="equal">
      <formula>0</formula>
    </cfRule>
  </conditionalFormatting>
  <conditionalFormatting sqref="J10">
    <cfRule type="cellIs" dxfId="197" priority="11" stopIfTrue="1" operator="equal">
      <formula>0</formula>
    </cfRule>
  </conditionalFormatting>
  <conditionalFormatting sqref="J17">
    <cfRule type="cellIs" dxfId="196" priority="9" stopIfTrue="1" operator="equal">
      <formula>0</formula>
    </cfRule>
  </conditionalFormatting>
  <conditionalFormatting sqref="J5">
    <cfRule type="cellIs" dxfId="195" priority="8" stopIfTrue="1" operator="equal">
      <formula>0</formula>
    </cfRule>
  </conditionalFormatting>
  <conditionalFormatting sqref="J14">
    <cfRule type="cellIs" dxfId="194" priority="7" stopIfTrue="1" operator="equal">
      <formula>0</formula>
    </cfRule>
  </conditionalFormatting>
  <conditionalFormatting sqref="J24">
    <cfRule type="cellIs" dxfId="193" priority="6" stopIfTrue="1" operator="equal">
      <formula>0</formula>
    </cfRule>
  </conditionalFormatting>
  <conditionalFormatting sqref="J30">
    <cfRule type="cellIs" dxfId="192" priority="5" stopIfTrue="1" operator="equal">
      <formula>0</formula>
    </cfRule>
  </conditionalFormatting>
  <conditionalFormatting sqref="J20">
    <cfRule type="cellIs" dxfId="191" priority="4" stopIfTrue="1" operator="equal">
      <formula>0</formula>
    </cfRule>
  </conditionalFormatting>
  <conditionalFormatting sqref="J18">
    <cfRule type="cellIs" dxfId="190" priority="3" stopIfTrue="1" operator="equal">
      <formula>0</formula>
    </cfRule>
  </conditionalFormatting>
  <conditionalFormatting sqref="J27">
    <cfRule type="cellIs" dxfId="189" priority="2" stopIfTrue="1" operator="equal">
      <formula>0</formula>
    </cfRule>
  </conditionalFormatting>
  <conditionalFormatting sqref="J25">
    <cfRule type="cellIs" dxfId="188" priority="1" stopIfTrue="1" operator="equal">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38</vt:i4>
      </vt:variant>
      <vt:variant>
        <vt:lpstr>Intervalli denominati</vt:lpstr>
      </vt:variant>
      <vt:variant>
        <vt:i4>23</vt:i4>
      </vt:variant>
    </vt:vector>
  </HeadingPairs>
  <TitlesOfParts>
    <vt:vector size="61" baseType="lpstr">
      <vt:lpstr>PRESENZE ALLENAMENTI</vt:lpstr>
      <vt:lpstr>PRESENZE COMPETIZIONI</vt:lpstr>
      <vt:lpstr>PREMI F.ANNO</vt:lpstr>
      <vt:lpstr>Statistica</vt:lpstr>
      <vt:lpstr>DATI 2021</vt:lpstr>
      <vt:lpstr>assicurazione</vt:lpstr>
      <vt:lpstr>vota la faccia</vt:lpstr>
      <vt:lpstr>PLAY OFF</vt:lpstr>
      <vt:lpstr>PREGARA MEMORIAL SPADONI</vt:lpstr>
      <vt:lpstr>PREGARA finale MEM. SPADONI</vt:lpstr>
      <vt:lpstr>PRE-GARA_lovers</vt:lpstr>
      <vt:lpstr>PRE-GARA BOYS</vt:lpstr>
      <vt:lpstr>PRE-GARA JANO</vt:lpstr>
      <vt:lpstr>PRE-GARA ciccisbey  COPPA</vt:lpstr>
      <vt:lpstr>PRE-GARA PAMBIANCO</vt:lpstr>
      <vt:lpstr>PRE-GARA OPPSEN</vt:lpstr>
      <vt:lpstr>PREGARA_ARCETO UNITED</vt:lpstr>
      <vt:lpstr>PRE GARA KOKONUTS</vt:lpstr>
      <vt:lpstr>PRE GARA REAL SCANDIANO</vt:lpstr>
      <vt:lpstr>PRE-GARA PRATISSOLO</vt:lpstr>
      <vt:lpstr>PREGARA_arceto</vt:lpstr>
      <vt:lpstr>PREGARA BESSARABIA</vt:lpstr>
      <vt:lpstr>PREGARA_JANO</vt:lpstr>
      <vt:lpstr>PREGARA REALPAMBIANCO  </vt:lpstr>
      <vt:lpstr>PRE-GARA BOYS C.</vt:lpstr>
      <vt:lpstr>PRE-GARA VEZZANO -COPPA</vt:lpstr>
      <vt:lpstr>PREGARA AMBROSIANA</vt:lpstr>
      <vt:lpstr>PREGARA OPPSEN</vt:lpstr>
      <vt:lpstr>PREGARA REAL S</vt:lpstr>
      <vt:lpstr>pregara KOKO</vt:lpstr>
      <vt:lpstr>pregara_PRATISSOLO</vt:lpstr>
      <vt:lpstr>PRE-GARA LOVERS</vt:lpstr>
      <vt:lpstr>PREGARA_CAMPEGINESE</vt:lpstr>
      <vt:lpstr>PREGARA ottavi</vt:lpstr>
      <vt:lpstr>PREGARA_quarti</vt:lpstr>
      <vt:lpstr>PREGARA_semifinale</vt:lpstr>
      <vt:lpstr>PREGARA_BRESCELLO</vt:lpstr>
      <vt:lpstr>PREGARA_BORETTO</vt:lpstr>
      <vt:lpstr>'DATI 2021'!Area_stampa</vt:lpstr>
      <vt:lpstr>'PLAY OFF'!Area_stampa</vt:lpstr>
      <vt:lpstr>'PREGARA BESSARABIA'!Area_stampa</vt:lpstr>
      <vt:lpstr>'PRE-GARA BOYS'!Area_stampa</vt:lpstr>
      <vt:lpstr>'PRE-GARA BOYS C.'!Area_stampa</vt:lpstr>
      <vt:lpstr>'PREGARA finale MEM. SPADONI'!Area_stampa</vt:lpstr>
      <vt:lpstr>'PRE-GARA JANO'!Area_stampa</vt:lpstr>
      <vt:lpstr>'pregara KOKO'!Area_stampa</vt:lpstr>
      <vt:lpstr>'PRE-GARA LOVERS'!Area_stampa</vt:lpstr>
      <vt:lpstr>'PREGARA OPPSEN'!Area_stampa</vt:lpstr>
      <vt:lpstr>'PRE-GARA OPPSEN'!Area_stampa</vt:lpstr>
      <vt:lpstr>'PREGARA ottavi'!Area_stampa</vt:lpstr>
      <vt:lpstr>PREGARA_arceto!Area_stampa</vt:lpstr>
      <vt:lpstr>'PREGARA_ARCETO UNITED'!Area_stampa</vt:lpstr>
      <vt:lpstr>PREGARA_BORETTO!Area_stampa</vt:lpstr>
      <vt:lpstr>'PRE-GARA_lovers'!Area_stampa</vt:lpstr>
      <vt:lpstr>pregara_PRATISSOLO!Area_stampa</vt:lpstr>
      <vt:lpstr>PREGARA_quarti!Area_stampa</vt:lpstr>
      <vt:lpstr>PREGARA_semifinale!Area_stampa</vt:lpstr>
      <vt:lpstr>'PRESENZE ALLENAMENTI'!Area_stampa</vt:lpstr>
      <vt:lpstr>'PRESENZE COMPETIZIONI'!Area_stampa</vt:lpstr>
      <vt:lpstr>'PRESENZE ALLENAMENTI'!Titoli_stampa</vt:lpstr>
      <vt:lpstr>'PRESENZE COMPETIZIONI'!Titoli_stampa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valerio basenghi</dc:creator>
  <cp:lastModifiedBy>Alberto Riva</cp:lastModifiedBy>
  <cp:lastPrinted>2022-07-12T15:00:10Z</cp:lastPrinted>
  <dcterms:created xsi:type="dcterms:W3CDTF">2002-05-12T16:12:03Z</dcterms:created>
  <dcterms:modified xsi:type="dcterms:W3CDTF">2022-07-27T08:13:55Z</dcterms:modified>
</cp:coreProperties>
</file>