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470" yWindow="150" windowWidth="11685" windowHeight="10560" tabRatio="521" firstSheet="1" activeTab="4"/>
  </bookViews>
  <sheets>
    <sheet name="PRESENZE ALLENAMENTI" sheetId="4" r:id="rId1"/>
    <sheet name="PRESENZE COMPETIZIONI" sheetId="2" r:id="rId2"/>
    <sheet name="Statistica" sheetId="12" r:id="rId3"/>
    <sheet name="CONTABILITA" sheetId="64" r:id="rId4"/>
    <sheet name="DATI 2015" sheetId="41" r:id="rId5"/>
    <sheet name="MAGLIE" sheetId="14" r:id="rId6"/>
    <sheet name="PRE GARA AMICHEVOLE OPPSEN" sheetId="42" r:id="rId7"/>
    <sheet name="PRE GARA AMICHEVOLE BAD BOYS" sheetId="43" r:id="rId8"/>
    <sheet name="PRE-GARA AMICHEVOLE SCANDIANESE" sheetId="15" r:id="rId9"/>
    <sheet name="PRE-GARA COGRUZZO" sheetId="16" r:id="rId10"/>
    <sheet name="PRE-GARA ATHLETIC" sheetId="17" r:id="rId11"/>
    <sheet name="PRE-GARA BORETTO" sheetId="18" r:id="rId12"/>
    <sheet name="PRE-GARA FOSDONDO" sheetId="19" r:id="rId13"/>
    <sheet name="PRE-GARA CARROZZERIA" sheetId="20" r:id="rId14"/>
    <sheet name="PRE-GARA PILASTRO" sheetId="23" r:id="rId15"/>
    <sheet name="PRE-GARA INVICTA " sheetId="21" r:id="rId16"/>
    <sheet name="PRE GARA PIKKIA" sheetId="66" r:id="rId17"/>
    <sheet name="PRE-GARA ZOLINO" sheetId="25" r:id="rId18"/>
    <sheet name="PRE-GARA AL PONTE JANO" sheetId="24" r:id="rId19"/>
    <sheet name="PRE-GARA CSKA" sheetId="67" r:id="rId20"/>
    <sheet name="PRE-GARA SAN SISTO" sheetId="68" r:id="rId21"/>
    <sheet name="PRE-GARA DINAZZANO" sheetId="44" r:id="rId22"/>
    <sheet name="PRE_GARA AMICHEVOLE OPPSEN" sheetId="69" r:id="rId23"/>
    <sheet name="PREGARA PILASTRO" sheetId="27" r:id="rId24"/>
    <sheet name="PREGARA COGRUZZO" sheetId="45" r:id="rId25"/>
    <sheet name="PREGARA SAN DALMAZIO" sheetId="49" r:id="rId26"/>
    <sheet name="PREGARA ZOLINO" sheetId="50" r:id="rId27"/>
    <sheet name="PREGARA BORETTO  " sheetId="53" r:id="rId28"/>
    <sheet name="PREGARA DINAZZANO" sheetId="71" r:id="rId29"/>
    <sheet name="PREGARA CARROZZERIA" sheetId="72" r:id="rId30"/>
    <sheet name="PREGARA RITORNO SAN DALMAZIO" sheetId="70" r:id="rId31"/>
    <sheet name="PREGARA ATHLETIC" sheetId="73" r:id="rId32"/>
    <sheet name="PREGARA REAL PRATISSOLO" sheetId="74" r:id="rId33"/>
    <sheet name="PREGARA INVICTA" sheetId="75" r:id="rId34"/>
    <sheet name="PREGARA PIKKIA" sheetId="76" r:id="rId35"/>
    <sheet name="PREGARA QUARTI COPPA CSI" sheetId="56" r:id="rId36"/>
    <sheet name="PREGARA SEMIFINALE REGIONALE" sheetId="54" r:id="rId37"/>
    <sheet name="PREGARA CSKA" sheetId="59" r:id="rId38"/>
    <sheet name="PREGARA SAN SISTO" sheetId="60" r:id="rId39"/>
    <sheet name="PREGARA OTTAVI" sheetId="61" r:id="rId40"/>
    <sheet name="PREGARA QUARTI" sheetId="63" r:id="rId41"/>
    <sheet name="PREGARA SEMIFINALE" sheetId="58" r:id="rId42"/>
    <sheet name="PREGARA FINALE" sheetId="77" r:id="rId43"/>
  </sheets>
  <definedNames>
    <definedName name="_xlnm.Print_Area" localSheetId="9">'PRE-GARA COGRUZZO'!$A$1:$L$107</definedName>
    <definedName name="_xlnm.Print_Area" localSheetId="37">'PREGARA CSKA'!$A$1:$L$134</definedName>
    <definedName name="_xlnm.Print_Area" localSheetId="30">'PREGARA RITORNO SAN DALMAZIO'!$A$1:$Q$94</definedName>
    <definedName name="_xlnm.Print_Area" localSheetId="41">'PREGARA SEMIFINALE'!$A$1:$L$165</definedName>
    <definedName name="_xlnm.Print_Area" localSheetId="0">'PRESENZE ALLENAMENTI'!$A$1:$R$39</definedName>
    <definedName name="_xlnm.Print_Area" localSheetId="1">'PRESENZE COMPETIZIONI'!$B$2:$GQ$44</definedName>
    <definedName name="_xlnm.Print_Titles" localSheetId="0">'PRESENZE ALLENAMENTI'!$D:$D</definedName>
    <definedName name="_xlnm.Print_Titles" localSheetId="1">'PRESENZE COMPETIZIONI'!$B:$B</definedName>
  </definedNames>
  <calcPr calcId="145621"/>
</workbook>
</file>

<file path=xl/calcChain.xml><?xml version="1.0" encoding="utf-8"?>
<calcChain xmlns="http://schemas.openxmlformats.org/spreadsheetml/2006/main">
  <c r="CR39" i="4" l="1"/>
  <c r="CP39" i="4" l="1"/>
  <c r="CO39" i="4"/>
  <c r="CM39" i="4" l="1"/>
  <c r="CK39" i="4" l="1"/>
  <c r="CJ39" i="4" l="1"/>
  <c r="E23" i="4" l="1"/>
  <c r="G23" i="2"/>
  <c r="H23" i="2"/>
  <c r="CI39" i="4" l="1"/>
  <c r="CH39" i="4"/>
  <c r="CG39" i="4"/>
  <c r="CF39" i="4"/>
  <c r="CD39" i="4" l="1"/>
  <c r="BY39" i="4" l="1"/>
  <c r="BZ39" i="4"/>
  <c r="BU39" i="4" l="1"/>
  <c r="BR39" i="4" l="1"/>
  <c r="K7" i="2" l="1"/>
  <c r="K8" i="2"/>
  <c r="K9" i="2"/>
  <c r="K10" i="2"/>
  <c r="K11" i="2"/>
  <c r="K12" i="2"/>
  <c r="K13" i="2"/>
  <c r="K14" i="2"/>
  <c r="K15" i="2"/>
  <c r="K16" i="2"/>
  <c r="K17" i="2"/>
  <c r="K18" i="2"/>
  <c r="K19" i="2"/>
  <c r="K20" i="2"/>
  <c r="K21" i="2"/>
  <c r="K22" i="2"/>
  <c r="K23" i="2"/>
  <c r="K24" i="2"/>
  <c r="K25" i="2"/>
  <c r="K26" i="2"/>
  <c r="K27" i="2"/>
  <c r="K28" i="2"/>
  <c r="K29" i="2"/>
  <c r="K30" i="2"/>
  <c r="K31" i="2"/>
  <c r="K32" i="2"/>
  <c r="K33" i="2"/>
  <c r="K34" i="2"/>
  <c r="K6" i="2"/>
  <c r="K36" i="2" s="1"/>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6" i="2"/>
  <c r="FX35" i="2"/>
  <c r="GC35" i="2"/>
  <c r="GM35" i="2"/>
  <c r="FI35" i="2"/>
  <c r="G19" i="2"/>
  <c r="L20" i="2"/>
  <c r="FD35" i="2"/>
  <c r="EY35" i="2"/>
  <c r="BO39" i="4"/>
  <c r="BN39" i="4" l="1"/>
  <c r="BQ39" i="4"/>
  <c r="BP39" i="4"/>
  <c r="F3" i="4" l="1"/>
  <c r="N25" i="2" l="1"/>
  <c r="L26" i="2"/>
  <c r="G18" i="2"/>
  <c r="EO35" i="2"/>
  <c r="ET35" i="2"/>
  <c r="L21" i="2"/>
  <c r="K35" i="2" l="1"/>
  <c r="BL39" i="4"/>
  <c r="BM39" i="4" l="1"/>
  <c r="BJ39" i="4" l="1"/>
  <c r="BI39" i="4" l="1"/>
  <c r="N24" i="2" l="1"/>
  <c r="M24" i="2"/>
  <c r="L24" i="2"/>
  <c r="I24" i="2"/>
  <c r="H24" i="2"/>
  <c r="G24" i="2"/>
  <c r="BF39" i="4"/>
  <c r="F24" i="4"/>
  <c r="C24" i="2" s="1"/>
  <c r="E24" i="4"/>
  <c r="D24" i="2" l="1"/>
  <c r="F24" i="2"/>
  <c r="BH39" i="4"/>
  <c r="BE39" i="4" l="1"/>
  <c r="N11" i="2" l="1"/>
  <c r="M11" i="2"/>
  <c r="L11" i="2"/>
  <c r="I11" i="2"/>
  <c r="H11" i="2"/>
  <c r="G11" i="2"/>
  <c r="F10" i="4"/>
  <c r="C11" i="2" s="1"/>
  <c r="E10" i="4"/>
  <c r="D11" i="2" l="1"/>
  <c r="F11" i="2"/>
  <c r="BC39" i="4" l="1"/>
  <c r="BD39" i="4"/>
  <c r="BG39" i="4" l="1"/>
  <c r="M28" i="2"/>
  <c r="L28" i="2"/>
  <c r="I28" i="2"/>
  <c r="H28" i="2"/>
  <c r="G28" i="2"/>
  <c r="F29" i="4"/>
  <c r="C28" i="2" s="1"/>
  <c r="E29" i="4"/>
  <c r="D28" i="2" l="1"/>
  <c r="F28" i="2"/>
  <c r="BB39" i="4"/>
  <c r="BA39" i="4" l="1"/>
  <c r="AY39" i="4" l="1"/>
  <c r="AZ39" i="4" l="1"/>
  <c r="AX39" i="4" l="1"/>
  <c r="G6" i="2" l="1"/>
  <c r="CQ35" i="2"/>
  <c r="G14" i="2" l="1"/>
  <c r="H14" i="2"/>
  <c r="I14" i="2"/>
  <c r="L14" i="2"/>
  <c r="M14" i="2"/>
  <c r="N14" i="2"/>
  <c r="E14" i="4"/>
  <c r="F14" i="4"/>
  <c r="C14" i="2" s="1"/>
  <c r="D14" i="2" l="1"/>
  <c r="F14" i="2"/>
  <c r="AW39" i="4" l="1"/>
  <c r="AV39" i="4"/>
  <c r="AL39" i="4" l="1"/>
  <c r="AK39" i="4"/>
  <c r="AI39" i="4"/>
  <c r="AJ39" i="4" l="1"/>
  <c r="M17" i="2"/>
  <c r="AH39" i="4"/>
  <c r="AF39" i="4"/>
  <c r="AC39" i="4"/>
  <c r="E4" i="4"/>
  <c r="Y39" i="4"/>
  <c r="AA39" i="4"/>
  <c r="X39" i="4"/>
  <c r="S39" i="4"/>
  <c r="T39" i="4"/>
  <c r="P39" i="4"/>
  <c r="Q39" i="4"/>
  <c r="J17" i="64"/>
  <c r="N32" i="2"/>
  <c r="M32" i="2"/>
  <c r="L32" i="2"/>
  <c r="I32" i="2"/>
  <c r="H32" i="2"/>
  <c r="G32" i="2"/>
  <c r="G33" i="2"/>
  <c r="H33" i="2"/>
  <c r="I33" i="2"/>
  <c r="L33" i="2"/>
  <c r="M33" i="2"/>
  <c r="N33" i="2"/>
  <c r="F34" i="4"/>
  <c r="C33" i="2" s="1"/>
  <c r="D33" i="2" s="1"/>
  <c r="E34" i="4"/>
  <c r="F31" i="4"/>
  <c r="C30" i="2" s="1"/>
  <c r="D30" i="2" s="1"/>
  <c r="E31" i="4"/>
  <c r="F18" i="4"/>
  <c r="C18" i="2" s="1"/>
  <c r="E18" i="4"/>
  <c r="F19" i="4"/>
  <c r="C19" i="2" s="1"/>
  <c r="E19" i="4"/>
  <c r="CS39" i="4"/>
  <c r="CL39" i="4"/>
  <c r="CA39" i="4"/>
  <c r="CC39" i="4"/>
  <c r="CE39" i="4"/>
  <c r="CB39" i="4"/>
  <c r="G7" i="2"/>
  <c r="G8" i="2"/>
  <c r="G9" i="2"/>
  <c r="G10" i="2"/>
  <c r="G12" i="2"/>
  <c r="G13" i="2"/>
  <c r="G15" i="2"/>
  <c r="G16" i="2"/>
  <c r="G17" i="2"/>
  <c r="G20" i="2"/>
  <c r="G21" i="2"/>
  <c r="G22" i="2"/>
  <c r="G25" i="2"/>
  <c r="G26" i="2"/>
  <c r="G27" i="2"/>
  <c r="G29" i="2"/>
  <c r="G30" i="2"/>
  <c r="G31" i="2"/>
  <c r="G34" i="2"/>
  <c r="H7" i="2"/>
  <c r="H8" i="2"/>
  <c r="H9" i="2"/>
  <c r="H10" i="2"/>
  <c r="H12" i="2"/>
  <c r="H13" i="2"/>
  <c r="H15" i="2"/>
  <c r="H16" i="2"/>
  <c r="H17" i="2"/>
  <c r="H18" i="2"/>
  <c r="H19" i="2"/>
  <c r="H20" i="2"/>
  <c r="H21" i="2"/>
  <c r="H22" i="2"/>
  <c r="H25" i="2"/>
  <c r="H26" i="2"/>
  <c r="H27" i="2"/>
  <c r="H29" i="2"/>
  <c r="H30" i="2"/>
  <c r="H31" i="2"/>
  <c r="H34" i="2"/>
  <c r="H6" i="2"/>
  <c r="I7" i="2"/>
  <c r="I8" i="2"/>
  <c r="I9" i="2"/>
  <c r="I10" i="2"/>
  <c r="I12" i="2"/>
  <c r="I13" i="2"/>
  <c r="I15" i="2"/>
  <c r="I16" i="2"/>
  <c r="I17" i="2"/>
  <c r="I18" i="2"/>
  <c r="I19" i="2"/>
  <c r="I20" i="2"/>
  <c r="I21" i="2"/>
  <c r="I22" i="2"/>
  <c r="I23" i="2"/>
  <c r="I25" i="2"/>
  <c r="I26" i="2"/>
  <c r="I27" i="2"/>
  <c r="I29" i="2"/>
  <c r="I30" i="2"/>
  <c r="I31" i="2"/>
  <c r="I34" i="2"/>
  <c r="N7" i="2"/>
  <c r="N8" i="2"/>
  <c r="N9" i="2"/>
  <c r="N10" i="2"/>
  <c r="N12" i="2"/>
  <c r="N13" i="2"/>
  <c r="N15" i="2"/>
  <c r="N16" i="2"/>
  <c r="N17" i="2"/>
  <c r="N18" i="2"/>
  <c r="N19" i="2"/>
  <c r="N20" i="2"/>
  <c r="N21" i="2"/>
  <c r="N22" i="2"/>
  <c r="N23" i="2"/>
  <c r="N26" i="2"/>
  <c r="N27" i="2"/>
  <c r="N29" i="2"/>
  <c r="N30" i="2"/>
  <c r="N31" i="2"/>
  <c r="N34" i="2"/>
  <c r="M7" i="2"/>
  <c r="M8" i="2"/>
  <c r="M9" i="2"/>
  <c r="M10" i="2"/>
  <c r="M12" i="2"/>
  <c r="M13" i="2"/>
  <c r="M15" i="2"/>
  <c r="M16" i="2"/>
  <c r="M18" i="2"/>
  <c r="M19" i="2"/>
  <c r="M20" i="2"/>
  <c r="M21" i="2"/>
  <c r="M22" i="2"/>
  <c r="M23" i="2"/>
  <c r="M25" i="2"/>
  <c r="M26" i="2"/>
  <c r="M27" i="2"/>
  <c r="M29" i="2"/>
  <c r="M30" i="2"/>
  <c r="M31" i="2"/>
  <c r="M34" i="2"/>
  <c r="L7" i="2"/>
  <c r="L8" i="2"/>
  <c r="L9" i="2"/>
  <c r="L10" i="2"/>
  <c r="L12" i="2"/>
  <c r="L13" i="2"/>
  <c r="L15" i="2"/>
  <c r="L16" i="2"/>
  <c r="L17" i="2"/>
  <c r="L18" i="2"/>
  <c r="L19" i="2"/>
  <c r="L22" i="2"/>
  <c r="L23" i="2"/>
  <c r="L25" i="2"/>
  <c r="L27" i="2"/>
  <c r="L29" i="2"/>
  <c r="L30" i="2"/>
  <c r="L31" i="2"/>
  <c r="L34" i="2"/>
  <c r="L6" i="2"/>
  <c r="N6" i="2"/>
  <c r="M6" i="2"/>
  <c r="C5" i="2"/>
  <c r="FN35" i="2"/>
  <c r="FS35" i="2"/>
  <c r="EJ35" i="2"/>
  <c r="BS39" i="4"/>
  <c r="BV39" i="4"/>
  <c r="BK39" i="4"/>
  <c r="DU35" i="2"/>
  <c r="AT39" i="4"/>
  <c r="BW35" i="2"/>
  <c r="CB35" i="2"/>
  <c r="F30" i="4"/>
  <c r="C29" i="2" s="1"/>
  <c r="D29" i="2" s="1"/>
  <c r="E30" i="4"/>
  <c r="AS39" i="4"/>
  <c r="AR39" i="4"/>
  <c r="AQ39" i="4"/>
  <c r="AP39" i="4"/>
  <c r="AO39" i="4"/>
  <c r="AN39" i="4"/>
  <c r="F28" i="4"/>
  <c r="C27" i="2" s="1"/>
  <c r="AE39" i="4"/>
  <c r="AG39" i="4"/>
  <c r="F23" i="4"/>
  <c r="C23" i="2" s="1"/>
  <c r="D23" i="2" s="1"/>
  <c r="AD39" i="4"/>
  <c r="AX35" i="2"/>
  <c r="BC35" i="2"/>
  <c r="BH35" i="2"/>
  <c r="AB39" i="4"/>
  <c r="E28" i="4"/>
  <c r="Z39" i="4"/>
  <c r="F4" i="4"/>
  <c r="C6" i="2" s="1"/>
  <c r="W39" i="4"/>
  <c r="F33" i="4"/>
  <c r="C32" i="2" s="1"/>
  <c r="E33" i="4"/>
  <c r="R39" i="4"/>
  <c r="J39" i="4"/>
  <c r="F11" i="4"/>
  <c r="C12" i="2" s="1"/>
  <c r="E11" i="4"/>
  <c r="F5" i="4"/>
  <c r="C7" i="2" s="1"/>
  <c r="E5" i="4"/>
  <c r="I6" i="2"/>
  <c r="E12" i="4"/>
  <c r="F12" i="4"/>
  <c r="C13" i="2" s="1"/>
  <c r="D13" i="2" s="1"/>
  <c r="F9" i="4"/>
  <c r="C10" i="2" s="1"/>
  <c r="E9" i="4"/>
  <c r="BX39" i="4"/>
  <c r="BT39" i="4"/>
  <c r="GH35" i="2"/>
  <c r="EE35" i="2"/>
  <c r="DZ35" i="2"/>
  <c r="DP35" i="2"/>
  <c r="DK35" i="2"/>
  <c r="CV35" i="2"/>
  <c r="DF35" i="2"/>
  <c r="DA35" i="2"/>
  <c r="CG35" i="2"/>
  <c r="CL35" i="2"/>
  <c r="E25" i="4"/>
  <c r="AU39" i="4"/>
  <c r="F37" i="4"/>
  <c r="AM39" i="4"/>
  <c r="E8" i="4"/>
  <c r="E7" i="4"/>
  <c r="F16" i="4"/>
  <c r="C16" i="2" s="1"/>
  <c r="V39" i="4"/>
  <c r="BR35" i="2"/>
  <c r="BM35" i="2"/>
  <c r="AS35" i="2"/>
  <c r="AN35" i="2"/>
  <c r="AI35" i="2"/>
  <c r="AD35" i="2"/>
  <c r="O35" i="2"/>
  <c r="Y35" i="2"/>
  <c r="T35" i="2"/>
  <c r="O39" i="4"/>
  <c r="F20" i="4"/>
  <c r="C20" i="2" s="1"/>
  <c r="E20" i="4"/>
  <c r="G5" i="2"/>
  <c r="E5" i="2" s="1"/>
  <c r="E37" i="4"/>
  <c r="E35" i="4"/>
  <c r="E32" i="4"/>
  <c r="E27" i="4"/>
  <c r="E22" i="4"/>
  <c r="E21" i="4"/>
  <c r="E17" i="4"/>
  <c r="E15" i="4"/>
  <c r="E16" i="4"/>
  <c r="CQ39" i="4"/>
  <c r="CN39" i="4"/>
  <c r="BW39" i="4"/>
  <c r="F35" i="4"/>
  <c r="C34" i="2" s="1"/>
  <c r="D34" i="2" s="1"/>
  <c r="F7" i="4"/>
  <c r="C8" i="2" s="1"/>
  <c r="F8" i="4"/>
  <c r="C9" i="2" s="1"/>
  <c r="F15" i="4"/>
  <c r="C15" i="2" s="1"/>
  <c r="D15" i="2" s="1"/>
  <c r="F17" i="4"/>
  <c r="C17" i="2" s="1"/>
  <c r="F21" i="4"/>
  <c r="C21" i="2" s="1"/>
  <c r="F22" i="4"/>
  <c r="C22" i="2" s="1"/>
  <c r="F25" i="4"/>
  <c r="C25" i="2" s="1"/>
  <c r="F27" i="4"/>
  <c r="C26" i="2" s="1"/>
  <c r="F32" i="4"/>
  <c r="C31" i="2" s="1"/>
  <c r="B39" i="4"/>
  <c r="B40" i="4" s="1"/>
  <c r="G39" i="4"/>
  <c r="H39" i="4"/>
  <c r="I39" i="4"/>
  <c r="K39" i="4"/>
  <c r="L39" i="4"/>
  <c r="M39" i="4"/>
  <c r="N39" i="4"/>
  <c r="U39" i="4"/>
  <c r="F34" i="2" l="1"/>
  <c r="D32" i="2"/>
  <c r="D22" i="2"/>
  <c r="D12" i="2"/>
  <c r="D10" i="2"/>
  <c r="F26" i="2"/>
  <c r="F7" i="2"/>
  <c r="F33" i="2"/>
  <c r="F29" i="2"/>
  <c r="F30" i="2"/>
  <c r="F20" i="2"/>
  <c r="F27" i="2"/>
  <c r="D18" i="2"/>
  <c r="D8" i="2"/>
  <c r="D20" i="2"/>
  <c r="E3" i="4"/>
  <c r="E39" i="4" s="1"/>
  <c r="F32" i="2"/>
  <c r="F12" i="2"/>
  <c r="D9" i="2"/>
  <c r="F6" i="2"/>
  <c r="D21" i="2"/>
  <c r="D26" i="2"/>
  <c r="D27" i="2"/>
  <c r="D25" i="2"/>
  <c r="F31" i="2"/>
  <c r="F22" i="2"/>
  <c r="F18" i="2"/>
  <c r="F8" i="2"/>
  <c r="F17" i="2"/>
  <c r="D7" i="2"/>
  <c r="D16" i="2"/>
  <c r="D17" i="2"/>
  <c r="F23" i="2"/>
  <c r="F19" i="2"/>
  <c r="D19" i="2"/>
  <c r="E38" i="2"/>
  <c r="E39" i="2"/>
  <c r="F15" i="2"/>
  <c r="F9" i="2"/>
  <c r="D6" i="2"/>
  <c r="F25" i="2"/>
  <c r="F21" i="2"/>
  <c r="F16" i="2"/>
  <c r="F13" i="2"/>
  <c r="F10" i="2"/>
  <c r="D31" i="2"/>
  <c r="F39" i="4"/>
  <c r="F39" i="2" l="1"/>
  <c r="F38" i="2"/>
</calcChain>
</file>

<file path=xl/sharedStrings.xml><?xml version="1.0" encoding="utf-8"?>
<sst xmlns="http://schemas.openxmlformats.org/spreadsheetml/2006/main" count="5739" uniqueCount="579">
  <si>
    <t>Riva Alberto</t>
  </si>
  <si>
    <t>Venturi Francesco</t>
  </si>
  <si>
    <t>COGNOME E NOME</t>
  </si>
  <si>
    <t>Gol</t>
  </si>
  <si>
    <t>Amm</t>
  </si>
  <si>
    <t>Titolare</t>
  </si>
  <si>
    <t>Minuti giocati</t>
  </si>
  <si>
    <t>Media minuti per partita</t>
  </si>
  <si>
    <t>Ammonizioni</t>
  </si>
  <si>
    <t>Espulsioni</t>
  </si>
  <si>
    <t>Ammonito</t>
  </si>
  <si>
    <t>Espulso</t>
  </si>
  <si>
    <t>Goal</t>
  </si>
  <si>
    <t>Totale</t>
  </si>
  <si>
    <t>AMICHEVOLE</t>
  </si>
  <si>
    <t>Goals</t>
  </si>
  <si>
    <t>min.giocati</t>
  </si>
  <si>
    <t>ALLENAMENTI</t>
  </si>
  <si>
    <t>Allenamento</t>
  </si>
  <si>
    <t>Allenamenti + amichevoli</t>
  </si>
  <si>
    <t>PRESENTI</t>
  </si>
  <si>
    <t>Bertani Enrico</t>
  </si>
  <si>
    <t>Montipò Luca</t>
  </si>
  <si>
    <t>Rabitti Fabio</t>
  </si>
  <si>
    <t>Rossini Simone</t>
  </si>
  <si>
    <t>media</t>
  </si>
  <si>
    <t>C</t>
  </si>
  <si>
    <t>A</t>
  </si>
  <si>
    <t>Panchina</t>
  </si>
  <si>
    <t>Disponibile ma 
non convocato</t>
  </si>
  <si>
    <t>D</t>
  </si>
  <si>
    <t>P</t>
  </si>
  <si>
    <t>Ruolo</t>
  </si>
  <si>
    <t>Fatti</t>
  </si>
  <si>
    <t>Subiti</t>
  </si>
  <si>
    <t>Media minuti per allenamento</t>
  </si>
  <si>
    <t>Soprannome</t>
  </si>
  <si>
    <t>Indirizzo</t>
  </si>
  <si>
    <t>Data e Luogo di Nascita</t>
  </si>
  <si>
    <t>Rosso</t>
  </si>
  <si>
    <t>Bulgarelli Riccardo</t>
  </si>
  <si>
    <t>Bondi Alberto</t>
  </si>
  <si>
    <t>Brevini Matteo</t>
  </si>
  <si>
    <t>Baschieri Paolo</t>
  </si>
  <si>
    <t>Guerrieri Marco</t>
  </si>
  <si>
    <t>Franzoni Marco</t>
  </si>
  <si>
    <t>CAMPIONATO</t>
  </si>
  <si>
    <t>PAT. U15877394M</t>
  </si>
  <si>
    <t>MR</t>
  </si>
  <si>
    <t>Presenze campionato TITOLARE</t>
  </si>
  <si>
    <t>Presenze campionato SUBENTRATO</t>
  </si>
  <si>
    <t>PARTITE</t>
  </si>
  <si>
    <t>Bertolani Roberto</t>
  </si>
  <si>
    <t>Brevini Luca</t>
  </si>
  <si>
    <t>Dotti Vittorio</t>
  </si>
  <si>
    <t xml:space="preserve">ARANCIO </t>
  </si>
  <si>
    <t>COLORE</t>
  </si>
  <si>
    <t>MANICA</t>
  </si>
  <si>
    <t>CORTA</t>
  </si>
  <si>
    <t xml:space="preserve">MAGLIE </t>
  </si>
  <si>
    <t xml:space="preserve">PANTALONCINI </t>
  </si>
  <si>
    <t>CALZETTONI</t>
  </si>
  <si>
    <t>PORTIERE</t>
  </si>
  <si>
    <t>SI</t>
  </si>
  <si>
    <t>NERA BANDA ARANCIO</t>
  </si>
  <si>
    <t>LUNGA</t>
  </si>
  <si>
    <t>NERA ARANCIO NUM ARGENTO</t>
  </si>
  <si>
    <t>NERA</t>
  </si>
  <si>
    <t>CI. AS 5255320</t>
  </si>
  <si>
    <t>PAT. RE 2171554V</t>
  </si>
  <si>
    <t>PAT. RE 5094805J</t>
  </si>
  <si>
    <t>PAT. RE 5143648J</t>
  </si>
  <si>
    <t>CI. AS 5256026</t>
  </si>
  <si>
    <t>CI. AR 3244222</t>
  </si>
  <si>
    <t>CI. AS 8182653</t>
  </si>
  <si>
    <t>CI. AS 5255144</t>
  </si>
  <si>
    <t>CI. AR 3299946</t>
  </si>
  <si>
    <t>PAT. RE 5104237W</t>
  </si>
  <si>
    <t>Blu</t>
  </si>
  <si>
    <t>Paolo</t>
  </si>
  <si>
    <t>PAT. RE 5096997H</t>
  </si>
  <si>
    <t>Piazzi Nicola</t>
  </si>
  <si>
    <t>Barchi Eris</t>
  </si>
  <si>
    <t>Vincenzi Valerio</t>
  </si>
  <si>
    <t xml:space="preserve">Amichevole OPPSEN </t>
  </si>
  <si>
    <t>Pellati Alberto</t>
  </si>
  <si>
    <t>Cognome e Nome</t>
  </si>
  <si>
    <t>BEBO</t>
  </si>
  <si>
    <t>31/08/1974 SCANDIANO</t>
  </si>
  <si>
    <t>VIA DOSSETTI, 2 - SCANDIANO</t>
  </si>
  <si>
    <t>VENTU</t>
  </si>
  <si>
    <t>BREV</t>
  </si>
  <si>
    <t>CAP</t>
  </si>
  <si>
    <t>GUERRO</t>
  </si>
  <si>
    <t>VITTO</t>
  </si>
  <si>
    <t>BULGA</t>
  </si>
  <si>
    <t>FRANZ</t>
  </si>
  <si>
    <t>ABI</t>
  </si>
  <si>
    <t>PAOLOZZO</t>
  </si>
  <si>
    <t>ROSSO</t>
  </si>
  <si>
    <t>GERRY</t>
  </si>
  <si>
    <t>WALLY</t>
  </si>
  <si>
    <t>no</t>
  </si>
  <si>
    <t>VIA GOTI, 58/1 - SCANDIANO</t>
  </si>
  <si>
    <t>25/05/1977 SCANDIANO</t>
  </si>
  <si>
    <t>VIA TUBIZE, 7 - SCANDIANO</t>
  </si>
  <si>
    <t>23/06/1975 SCANDIANO</t>
  </si>
  <si>
    <t>VIA PEDRONI, 2 - SCANDIANO</t>
  </si>
  <si>
    <t>NICO</t>
  </si>
  <si>
    <t>28/11/1984 BONDENO (FE)</t>
  </si>
  <si>
    <t>VIA LIGABUE, 1 - SCANDIANO</t>
  </si>
  <si>
    <t>26/10/1983 SCANDIANO</t>
  </si>
  <si>
    <t>VIA XXV APRILE, 1/4 - ALBINEA</t>
  </si>
  <si>
    <t>20/05/1983 SCANDIANO</t>
  </si>
  <si>
    <t>VIA CHIOZZINO, 2/1 - SCANDIANO</t>
  </si>
  <si>
    <t>19/07/1975 SASSUOLO (MO)</t>
  </si>
  <si>
    <t xml:space="preserve">VIA ZAVARONI, 4 - FOSDONDO </t>
  </si>
  <si>
    <t>24/02/1980 SCANDIANO</t>
  </si>
  <si>
    <t>PELO</t>
  </si>
  <si>
    <t>VIA VIANI, 11 - BORZANO</t>
  </si>
  <si>
    <t>10/08/1974 SASSUOLO (MO)</t>
  </si>
  <si>
    <t>VIA TERRACINI, 21 - SALVATERRA</t>
  </si>
  <si>
    <t>11/05/1978 SASSUOLO (MO)</t>
  </si>
  <si>
    <t>VIA GRANDI, 14 - SCANDIANO</t>
  </si>
  <si>
    <t>21/07/1969 REGGIO EMILIA</t>
  </si>
  <si>
    <t>30/08/1982 REGGIO EMILIA</t>
  </si>
  <si>
    <t>VIALE EUROPA, 20 - SCANDIANO</t>
  </si>
  <si>
    <t>16/01/1981 REGGIO EMILIA</t>
  </si>
  <si>
    <t>21/04/1982 SCANDIANO</t>
  </si>
  <si>
    <t>ERIS</t>
  </si>
  <si>
    <t>Maggi Gianfranco</t>
  </si>
  <si>
    <t>VIA REVERBERI, 7 - ALBINEA</t>
  </si>
  <si>
    <t>09/05/1966 CASTELNOVO NE' MONTI</t>
  </si>
  <si>
    <t>VIA ROMA, REGGIO EMILIA</t>
  </si>
  <si>
    <t>19/09/1984 SCANDIANO</t>
  </si>
  <si>
    <t>VIA BUOZZI, 20 - SCANDIANO</t>
  </si>
  <si>
    <t>11/03/1983 SCANDIANO</t>
  </si>
  <si>
    <t>VIA VAGLIE, 3 - BORZANO</t>
  </si>
  <si>
    <t>VIA PALAZZINA - SCANDIANO</t>
  </si>
  <si>
    <t>LAVANDERIA 12 EURO</t>
  </si>
  <si>
    <t>AMICHEVOLE OPPSEN</t>
  </si>
  <si>
    <t>CI. AR 8693762</t>
  </si>
  <si>
    <t>CI. AS 8183940</t>
  </si>
  <si>
    <t>CI. AT 1182450</t>
  </si>
  <si>
    <t>CI. AR 8732469</t>
  </si>
  <si>
    <t>CI. AR 8743572</t>
  </si>
  <si>
    <t>CI. AR 3299736</t>
  </si>
  <si>
    <t>CI. AU 5216661</t>
  </si>
  <si>
    <t>CI. AU 5233469</t>
  </si>
  <si>
    <t>Franz Nico Gian Abi</t>
  </si>
  <si>
    <t>Wally Vitto Bulga</t>
  </si>
  <si>
    <t>CARROZZERIA IOTTI</t>
  </si>
  <si>
    <t>DINAZZANO</t>
  </si>
  <si>
    <t>COPPA REGIONALE</t>
  </si>
  <si>
    <t>Prandi Marcello</t>
  </si>
  <si>
    <t>CI. AR 8704302</t>
  </si>
  <si>
    <t>VIA GATTALUPA - GAVASSETO</t>
  </si>
  <si>
    <t>COPPA CSI</t>
  </si>
  <si>
    <t>Eris</t>
  </si>
  <si>
    <t>CI. AU 5273567</t>
  </si>
  <si>
    <t>CI. AR 8694207</t>
  </si>
  <si>
    <t>Di Dato Luciano</t>
  </si>
  <si>
    <t>LUCIO</t>
  </si>
  <si>
    <t>CELLO</t>
  </si>
  <si>
    <t>VIA PER MARMIROLO 34/8</t>
  </si>
  <si>
    <t>18/05/1990 TORRE DEL GRECO (NA)</t>
  </si>
  <si>
    <t>CI. AR 3234743</t>
  </si>
  <si>
    <t>PAT. RE 5212800M</t>
  </si>
  <si>
    <t>Wally Nico Gian Abi</t>
  </si>
  <si>
    <t>PAT. RE 2146522S</t>
  </si>
  <si>
    <t>Sezzi Davide</t>
  </si>
  <si>
    <t>ZINHO</t>
  </si>
  <si>
    <t>VIA VENEZIA, 19/2 - QUATTRO CASTELLA</t>
  </si>
  <si>
    <t>CI. AU 5269274</t>
  </si>
  <si>
    <t>ARANCIO NUOVA</t>
  </si>
  <si>
    <t>Finamore Edoardo</t>
  </si>
  <si>
    <t>Campionato DINAZZANO</t>
  </si>
  <si>
    <t>CI. AV 5875131</t>
  </si>
  <si>
    <t>BORETTO</t>
  </si>
  <si>
    <t>R7</t>
  </si>
  <si>
    <t>R4</t>
  </si>
  <si>
    <t>R2</t>
  </si>
  <si>
    <t>R5</t>
  </si>
  <si>
    <t>R1</t>
  </si>
  <si>
    <t>R6</t>
  </si>
  <si>
    <t>R3</t>
  </si>
  <si>
    <t>R8</t>
  </si>
  <si>
    <t>R9</t>
  </si>
  <si>
    <t>Brev Ventu</t>
  </si>
  <si>
    <t>Wally Cap Gian Abi</t>
  </si>
  <si>
    <t>Brev Monti</t>
  </si>
  <si>
    <t>Guerro Vitto Eris</t>
  </si>
  <si>
    <t>Zinho</t>
  </si>
  <si>
    <t>POVIGLIO</t>
  </si>
  <si>
    <t xml:space="preserve">Amichevole BAD BOYS </t>
  </si>
  <si>
    <t>Bellei Emanuele</t>
  </si>
  <si>
    <t>Bertani Paolo</t>
  </si>
  <si>
    <t>Gambarelli Edoardo</t>
  </si>
  <si>
    <t>Silvestri Gino</t>
  </si>
  <si>
    <t>LILLO</t>
  </si>
  <si>
    <t>EDO</t>
  </si>
  <si>
    <t>EDU</t>
  </si>
  <si>
    <t>GINO</t>
  </si>
  <si>
    <t>GIAN</t>
  </si>
  <si>
    <t>PAT</t>
  </si>
  <si>
    <t>CARTA IDENTITA'</t>
  </si>
  <si>
    <t>Nasciuti Matteo</t>
  </si>
  <si>
    <t>PRES</t>
  </si>
  <si>
    <t>VIA LORENZELLI, 11 - SCANDIANO</t>
  </si>
  <si>
    <t>Dotti Carlo</t>
  </si>
  <si>
    <t xml:space="preserve">30/04/1983 REGGIO EMILIA </t>
  </si>
  <si>
    <t xml:space="preserve">03/11/1995 REGGIO EMILIA </t>
  </si>
  <si>
    <t>VIA TOGLIATTI, 33 - SCANDIANO</t>
  </si>
  <si>
    <t>CARLO</t>
  </si>
  <si>
    <t>22/04/1950 CORREGGIO</t>
  </si>
  <si>
    <t>23/01/1974 SCANDIANO</t>
  </si>
  <si>
    <t>Finamore Edoardo Maria</t>
  </si>
  <si>
    <t>VIA RIOLTORTO, 15 SCANDIANO</t>
  </si>
  <si>
    <t>29/12/1994 SCANDIANO</t>
  </si>
  <si>
    <t>CI. AS 5257968</t>
  </si>
  <si>
    <t>CELLULARE</t>
  </si>
  <si>
    <t>si</t>
  </si>
  <si>
    <t>CASH</t>
  </si>
  <si>
    <t>MATERIALE ERREA</t>
  </si>
  <si>
    <t>SPONSOR?</t>
  </si>
  <si>
    <t>MONTEDIL 01/2016</t>
  </si>
  <si>
    <t>SPAGNI</t>
  </si>
  <si>
    <t>DITTA SUA 01/2016</t>
  </si>
  <si>
    <t>NOTE</t>
  </si>
  <si>
    <t>preso 160 per chiudere € anticipati anno scorso</t>
  </si>
  <si>
    <t>preso solo 100 invece che 200 per chiudere € anticipati anno scorso</t>
  </si>
  <si>
    <t>data</t>
  </si>
  <si>
    <t>uso</t>
  </si>
  <si>
    <t>ABI KIT NUOVI</t>
  </si>
  <si>
    <t>CAMPO BOSCO</t>
  </si>
  <si>
    <t>€ SPESI</t>
  </si>
  <si>
    <t>€ INCASSATI</t>
  </si>
  <si>
    <t>QUOTE RAGAZZI</t>
  </si>
  <si>
    <t>ROSSO SALDO 14/15</t>
  </si>
  <si>
    <t>BEBO SALDO 14/15</t>
  </si>
  <si>
    <t>T</t>
  </si>
  <si>
    <t>1 TEMPO: Rosso; Franz, Bulga Guerro, Abi; Wally, Vitto, Paolozzo; Lillo; Gino, Brev. 2TEMPO: Rosso; Wally, Gian, Nico, Enri;  Guerro, Bulga, Zinho; Edu, Ventu, Luz. Marcatori: Gino, Luz (2)</t>
  </si>
  <si>
    <t>Prima partita dell'anno: alcune buone cose altre meno.  Primo tempo buono sotto l'aspetto dello stare in campo, secondo tempo migliore per i gol e per non aver mai subito nulla.  Nel secondo tempo gli avversari sono calati molto fisicamente.  Già in forma: Maggi, Franz, Vitto, Wally, Lillo, Guerro, Bulga.</t>
  </si>
  <si>
    <t>OPPSEN - Sutura
0 - 3</t>
  </si>
  <si>
    <t>CI. AJ 1525187</t>
  </si>
  <si>
    <t>CI. AS 5257829</t>
  </si>
  <si>
    <t>AMICHEVOLE BAD BOYS</t>
  </si>
  <si>
    <t>MONTIPO'</t>
  </si>
  <si>
    <t>CARTELLINI ANGELO</t>
  </si>
  <si>
    <t xml:space="preserve">BAD BOYS - Sutura
3 - 0 </t>
  </si>
  <si>
    <t xml:space="preserve">1 TEMPO: Rosso; Franz, Nico Gian, Wally;  Vitto, Guerro, Bulga; Lillo; Gino, Luz. 2TEMPO: Rosso; Enri, Guerro, Bulga, Wally;  Zinho, Paolozzo, Lillo; Ventu; Gino, Monti. </t>
  </si>
  <si>
    <t>Buonissima prova nonostante la sconfitta maturata soltanto nel secondo tempo. Teniamo testa ad una formazione di seconda categoria, più avanti nella preparazione e più giovane: un primo tempo in cui siamo stati noi i più pericolosi, sbagliando anche un rigore sullo 0-0. Buon possesso  palla e verticalizzazioni al momento giusto. Buone giocate, difesa solida. Gian, Wally e Luz. Possiamo migliorare ma oggi sono molto soddisfatto.</t>
  </si>
  <si>
    <t>codice società 04200303</t>
  </si>
  <si>
    <t>password 94692</t>
  </si>
  <si>
    <t xml:space="preserve">Amichevole SCANDIANESE J. </t>
  </si>
  <si>
    <t>AMICHEVOLE SCANDIANESE</t>
  </si>
  <si>
    <t>05/06/1987 SCANDIANO</t>
  </si>
  <si>
    <t>VIA BRUGNOLETTA, 8 - SCANDIANO</t>
  </si>
  <si>
    <t>18/07/1983 SCANDIANO</t>
  </si>
  <si>
    <t>VIALE EUROPA 34 - SCANDIANO</t>
  </si>
  <si>
    <t xml:space="preserve">Campionato COGRUZZO </t>
  </si>
  <si>
    <t>x</t>
  </si>
  <si>
    <t>VIA DELL'ABATE 111, SCANDIANO</t>
  </si>
  <si>
    <t>18/08/1993 BRASILE</t>
  </si>
  <si>
    <t>CI. AV 5876804</t>
  </si>
  <si>
    <t xml:space="preserve">1 TEMPO: Portiere; Franz, Nico Gian, Abi; Wally, Vitto, Bulga; Lillo; Brev, Luz. Dopo 15 minuti Franz con un giramento di testa  esce sostituito da Edu che esce a sua volta per un fastidio alla coscia. 2TEMPO: Portiere; Enri, Flaco, Nico, Wally; Guerro, Paul, Zinho; Paolozzo, Monti; Ventu. Marcatori: Lillo, Ventu </t>
  </si>
  <si>
    <t>Approccio buono da parte di tutti, loro però corrono di più, essendo più giovani. Portiere datoci da loro, regala due micie e andiamo sotto. Accorciamo con Lillo su rigore. Secondo tempo sfruttiamo rapidi contropiedi e in uno di questi il Monti serve Ventu che insacca. Tempi di 40 minuti e gli ultimi 10' siamo in apnea, prendiamo tre gol che rendono il divario più largo di quello che ci meritiamo.</t>
  </si>
  <si>
    <t>SCANDIANESE J - Sutura
5 - 2</t>
  </si>
  <si>
    <t>ASSICURAZIONE</t>
  </si>
  <si>
    <t>POL.SCANDIANESE</t>
  </si>
  <si>
    <t>SUTURA</t>
  </si>
  <si>
    <t>password 97615</t>
  </si>
  <si>
    <t>codice 1081</t>
  </si>
  <si>
    <t xml:space="preserve">Campionato ATHLETIC </t>
  </si>
  <si>
    <t>Lillo</t>
  </si>
  <si>
    <t>COGRUZZO</t>
  </si>
  <si>
    <t>Sutura - COGRUZZO         2 - 1</t>
  </si>
  <si>
    <t xml:space="preserve">S </t>
  </si>
  <si>
    <t>S</t>
  </si>
  <si>
    <t>Sono molto contento: buon gioco, abbiamo lottato segnato e vinto. Ci siamo dimostrati solidi e ci siamo mossi da squadra. Qualche ammonito di troppo ma la direzione arbitrale ha lasciato molto a desiderare. Dietro non abbiamo quasi mai sofferto ad eccezione del loro forcing finale con qualche calcio piazzato. a centrocampo tante belle cose, con gestione e giro palla fatti molto bene (Lillo valore aggiunto di questo centrocampo). Davanti tutti molto positivi. Inizio stagione davvero promettente,</t>
  </si>
  <si>
    <t>Fin da subito padroni del campo, la sblocchiamo all'11 minuto: Abi si invola sula fascia ne dribbla due e si accentra facendo partire dal limite un siluro di destro (!) che si insacca alle spalle del portiere avversario.. Al 18' botta ala caviglia per Monti che è costretto ad uscire ( si scoprirà poi lesione ossea della tibia), al suo posto il Ventu che ad inizio ripresa, dopo appena 3 minuti con un imperioso stacco a centro area la mette di testa sotto la traversa, su perfetto cross del Franz. qualche ammonizione di troppo mi costringe a cambiare Abi e Vitto con Paolozzo e Paul, ma la squadra non sembra accusarne, nonostante il pregevole gol avversario dal limite al volo. Ultimi cambi con Luz e Zinho per dar respiro alla squadra e finalmente arriva il triplice fischio che ci fa iniziare col piede giusto la stagione.</t>
  </si>
  <si>
    <t xml:space="preserve">SALDO CASSA </t>
  </si>
  <si>
    <t>LAVANDERIA</t>
  </si>
  <si>
    <t>EDU CONTRATTURA</t>
  </si>
  <si>
    <t>GINO STIRAMENTO 10 gg</t>
  </si>
  <si>
    <t>ATHLETIC</t>
  </si>
  <si>
    <t>ATHLETIC - Sutura          2 - 0</t>
  </si>
  <si>
    <t>Perdere una partita così è incredibile, e brucia. Avversario nettamente inferiore, sfortuna, decisioni arbitrali sfavorevoli e nostri errori: il tutto concentrato in 70 minuti. Pazzesco. Se torniamo a giocarla altre 10 volte non la perdiamo mai. Certo il campo è stato un fattore a loro favore, stretto e lungo, e noi su quei campi andiamo in difficoltà. Serata non impeccabile della retroguardia, Rosso, Nico e Gian. E' andata così ora resettiamo tutto e ripartiamo.</t>
  </si>
  <si>
    <t>Riusciamo nell'incredibikle impresa di perdere contro il nulla. I nostri avversari pochissima cosa, ma il calcio è strano, ed il suo bello sta proprio qui: nel fatto che non sempre vince il più forte. Quello che dobbiamo migliorare è il fatto che non dobbiamo metterci in difficoltà da soli e capire se c'è possibilità di giocata oppure no. Il primo gol nasce da un eccesso di sicurezza, il voler stoppare una palla in area, ed il secondo da un errato disimpegno al limite dell'area. Sullo 0-0 traversa del Ventu, e sull'1-0 gol del pareggio regolarissimo annullato da Bonacini per presunto fallo di Lucio... Non è bello attaccarsi a queste cose ma quando c'è quest'arbitro non vinciamo mai e cis sono sempre degli episodi dubbi a nostro sfavore.</t>
  </si>
  <si>
    <t xml:space="preserve">Campionato BORETTO </t>
  </si>
  <si>
    <t xml:space="preserve">Campionato C.IOTTI </t>
  </si>
  <si>
    <t>DIFFIDA</t>
  </si>
  <si>
    <t>FOSDONDO</t>
  </si>
  <si>
    <t>BORETTO - Sutura          1 - 1</t>
  </si>
  <si>
    <t>Gino Ventu</t>
  </si>
  <si>
    <t xml:space="preserve">ARBITRO AMORUSO 5 </t>
  </si>
  <si>
    <t>ARBITRO BONACINI 4</t>
  </si>
  <si>
    <t>ARBITRO CANOVI 4</t>
  </si>
  <si>
    <t>Partita dalle due facce, un primo tempo in cui abbiamo regalato due uomini (Zinho e Paul) che come corsa e tenuta non erano al top ed un secondo in cui è emerso lo spirito di squadra e con la voglia di rimontare siamo riusciti a pareggiare e a sfiorare la vittoria con Gino nel finale. sono soddisfatto perchè non era un campo facile contro una buona squadra. Mercoledì in coppa si riparte da qui. Da notare il solito arbitraggio indecente...</t>
  </si>
  <si>
    <t>SQUALIFICATO</t>
  </si>
  <si>
    <t>ASSENTE</t>
  </si>
  <si>
    <t>Sutura - FOSDONDO         8 - 0</t>
  </si>
  <si>
    <t>ARBITRO SERMOLINO 6</t>
  </si>
  <si>
    <t>Lillo Vitto Guerro</t>
  </si>
  <si>
    <t>Brev Gino</t>
  </si>
  <si>
    <t>Ottima prestazione, al di là della pochezza dell'avversario, si sono viste buonissime cose, tipo movimenti provati in allenamento, grinta, concentrazione, buona intesa tra i due attaccanti. Insomma tanta roba. Era da un po’ che non capitava una partita così dove poter ruotare gli uomini a disposizione e permetterci di provare situazioni nuove. Super soddisfatto. Ora ci aspetta il derby con Al Ponte Jano...</t>
  </si>
  <si>
    <t>Primo tempo top, con una partenza decisa e infatti dopo 10 minuti siamo già sopra 2-0 grazie alla doppia del Brev che insacca su due splendidi assist di Gino (che intesa i ragazzi!). Poi Paolozzo sbaglia un rigore concesso per un mani in area e abbiamo un calo di concentrazione, ci si spegne la lampadina, ma è solo un attimo, infatti Gino fa 3-0 (il Brev gli restituisce l'assist) poi un autogol e ancora Brev sigillano il primo tempo sul 5-0. Ripresa, con tre cambi freschi la musica non cambia e dilaghiamo con uno splendido gol di Eris che triangola a centrocampo e solo davanti al portiere lo fredda. Poi Gino e Paolo Bertani la chiudono sull'8-0.</t>
  </si>
  <si>
    <t>PAT. RE 5090650L</t>
  </si>
  <si>
    <t>ENRI STIRATO</t>
  </si>
  <si>
    <t>Coppa Reg. PILASTRO</t>
  </si>
  <si>
    <t>MODENA CENTRO PROVE</t>
  </si>
  <si>
    <t>PILASTRO</t>
  </si>
  <si>
    <t>MONTI TIBIA 1 MESE</t>
  </si>
  <si>
    <t>CAMPO VILLALUNGA</t>
  </si>
  <si>
    <t>Sutura - C. IOTTI             1 - 0</t>
  </si>
  <si>
    <t>ARBITRO SPESSOTTO 5,5</t>
  </si>
  <si>
    <t>Wally Nico Gian Guerro</t>
  </si>
  <si>
    <t>Bulga Vitto Zinho</t>
  </si>
  <si>
    <t>Ventu Lucio</t>
  </si>
  <si>
    <t>Abbiamo fatto la partita, giocando con testa e cuore. Alla fine sono arrivati i tre punti meritati grazi ead un euro gol del Brev che insacca dal limite. Nonostante le assenze ci siamo dimostrati squadra. La rimonta in campionato è iniziata…...</t>
  </si>
  <si>
    <t xml:space="preserve">Campionato INVICTA </t>
  </si>
  <si>
    <t>INVICTA</t>
  </si>
  <si>
    <t>Sutura - PILASTRO            1 - 1</t>
  </si>
  <si>
    <t>Lillo Vitto Bulga</t>
  </si>
  <si>
    <t xml:space="preserve">Abbiamo dimostrato di esserci anche per il campionato regionale, giocando una partita all'altezza delle aspettative e con la grinta giusta. Partiamo bene, aggressivi e padroni del campo, sfioriamo il gol con Wally  (splendido giro palla che va a premiare l'inserimento) e passiamo al 27' con Eris che fa la "foto" al portiere. Due minuti dopo potremmo chiuderla col Brev che solo davanti al portiere calcia malamente a lato. Peccato perchè la legge del gol ci punisce, infatti non passano che pochi minuti e al 34' pareggiano con un tiro dal limite che si insacca nell'angolino basso. Ripresa in cui sfioriamo più volte il vantaggio con Brev, Gino, Flaco. Ma la palla non entra. </t>
  </si>
  <si>
    <t>TERNA DI PARMA 7</t>
  </si>
  <si>
    <t xml:space="preserve">GIAN BICIPITE FEMORALE </t>
  </si>
  <si>
    <t xml:space="preserve">Campionato AC PIKKIA </t>
  </si>
  <si>
    <t>AL PONTE JANO</t>
  </si>
  <si>
    <t>INFORTUNATO</t>
  </si>
  <si>
    <t>Wally Nico Bulga Abi</t>
  </si>
  <si>
    <t>INVICTA - Sutura                  1 - 4</t>
  </si>
  <si>
    <t>ARBITRO FALCITANO 5,5</t>
  </si>
  <si>
    <t>Partiamo forte ed al 7' Luz di testa colpisce in pieno la traversa. Al 20' la sblocca Eris che insacca al volo dal limite un cross di Abi dalla sinistra: gran gol e 1-0! Nella ripresa tolgo dopo 10 minuti Eris per Guerro (polemico Eris) e Ventu per Gino: le mie scelte pagano e proprio il Guerro insacca dal limite con un tiro a giro! Spazio a Paolozzo e Brev (per Lillo e Luz) e proprio il Bomber sigilla il 3-0 con un gol dalla breve distanza su spizzata di Gino. La chiude un golasso di Wally dai 30 metri che si infila nel sette! un super gol!!</t>
  </si>
  <si>
    <t>Ottima prova, approccio buono. Dietro nonostante l'assenza di Gian siamo stati bravi, Flaco su tutti. Al centro un po’ di confusione ma Eris la sblocca con un bel gol e tutto si mette in discesa. Davanti tanto sacrificio da parte di Luz che avrebbe meritato il gol per quanto ha corso. Contento per Guerro e Wally marcatori con due perle e per il Brev che ha un rapporto minuti giocati/gol davvero buono. Nota stonata la polemica di Eris al momento del cambio.</t>
  </si>
  <si>
    <t>EDU TAGLIO MANO PUNTI</t>
  </si>
  <si>
    <t xml:space="preserve">Campionato CSKA </t>
  </si>
  <si>
    <t>PIKKIA</t>
  </si>
  <si>
    <t>Sutura - AC PIKKIA               6 - 0</t>
  </si>
  <si>
    <t>ARBITRO MORINI 7</t>
  </si>
  <si>
    <t>Franz Guerro Bulga Abi</t>
  </si>
  <si>
    <t>Luz Gino</t>
  </si>
  <si>
    <t>Wally Cap Paolo</t>
  </si>
  <si>
    <t>Ottima prova di tutto il gruppo. Approccio giusto, grinta, cinismo e bel gioco. Sono molto soddisfatto. Si è sbloccato Gino con una doppietta, a segno Eris, il Cap, Brev e Paolozzo. Grande Lucio che ci mette lo zampino in 4 dei 6 gol. Bene Franz al rientro. La strada è quella giusta. concentrazione, cuore, grinta. Nulla ci è vietato se continuiamo così.</t>
  </si>
  <si>
    <t>Partiamo forte ed al 3' Lucio viene steso in area: rigore che Eris trasforma impeccabilmente. Al 10' un'azione da favola che parte dai piedi di Eris con un filtrante perfetto per Gino che dal fondo la mette in mezzo, velo di Lucio per Paolo che raddoppia! Al 20' è il turno di Gino che riceve e insacca di destro un perfetto cross di Lucio (imbeccato da Eris). Al 34' ancora Lucio che si invola in area e viene steso: rigore-bis trasformato questa volta da Gino. Nel secondo tempo vanno in gol al 50' il Cap che insacca di testa una punizione di Zinho e al 65' il Brev che sfrutta un liscio del difensore e si invola da solo verso il portiere, lo scarta e deposita nella porta sguarnita.</t>
  </si>
  <si>
    <t>TERNA DI RIMINI 5</t>
  </si>
  <si>
    <t>Wally Vitto Lillo</t>
  </si>
  <si>
    <t>Brev Luz</t>
  </si>
  <si>
    <t>B</t>
  </si>
  <si>
    <t>Ritorniamo coi piedi per terra: brutta prova, nonostante un buon inizio dove li teniamo schiacciati nella loro metà, poi bastano un paio di svirgolate e abbassiamo il baricentro andando in difficoltà. Gol da rimessa laterale a favore, pessimo. Sotto 1-0 rientriamo nella ripresa con la voglia di fare bene ma non basta perchè nel giro di pochi minuti tra il 15' ed il 20' due sviste arbitrali ci condannano alla sconfitta. Brutto siparietto del Flaco che si becca con Luz. Ora bisogna assolutamente fare 3 punti in casa con il San Dalmazio per non compromettere il nostro cammino in coppa.</t>
  </si>
  <si>
    <t xml:space="preserve">Partiamo bene, aggressivi e alti. Ma dura poco, infatti dopo 10 minuti, un paio di lisci dietro (complice il terreno infame) ci mandano in tilt e gli danno coraggio. Ci si mette anche l'arbitro che dà il cartellino blu (8 minuti fuori) per bestemmia a Lillo. conseguenza di ciò ci abbassiamo troppo e soffriamo. La frittata la combiniamo al 24', quando una rimessa laterale molle di Abi ci fa prendere un contropiede fulminante ed è 1-0 nella nebbia. Nel secondo tempo faccio due cambi: fuori Lillo dentro Bulga poi fuori Vitto dentro Zinho, ma al 22' ed al 24' due gol molto dubbi (fuorigioco e fallo su Gian) chiudono il match. Brutta prova che ci riporta coi piedi per terra. </t>
  </si>
  <si>
    <t xml:space="preserve">Campionato S.SISTO </t>
  </si>
  <si>
    <t>Ventu Luz</t>
  </si>
  <si>
    <t>SAN SISTO</t>
  </si>
  <si>
    <t xml:space="preserve">Sutura - AL PONTE JANO        4 - 0 </t>
  </si>
  <si>
    <t>ARBITRO BONACINI 6,5</t>
  </si>
  <si>
    <t xml:space="preserve">Ad un primo tempo in cui non si è giocato bene, perché troppo ansiosi di verticalizzare e sbloccare la partita. Inoltre le distanze tra i reparti non erano corrette. Nel secondo tempo, abbiamo il merito di sbloccarla subito, poi è tutto in discesa, con belle giocate e la tranquillità di essere in vantaggio. Buon rientro di Cellolo e ottima prova del Brev che si sta ritagliando il ruolo di Killer del secondo tempo. Chiudiamo con un tondo 4-0, con i nostri prossimi avversari del Real Pratissolo in tribuna a guardarci... </t>
  </si>
  <si>
    <t>Partiamo bene ma con troppa pressione e voglia di sbloccarla subito. Questo ci fa essere sbilanciati in avanti e ci fa perdere le distanze tra i reparti. Il pressing non parte bene, ed è spesso isolato, così che cediamo il fianco a qualche ripartenza pericolosa. Ad un primo tempo incolore fa seguito un secondo in cui la sblocchiamo subito: al 37' cross dalla sinistra di Abi, il Brev la spizza e Vitto insacca sulla ribattuta del portiere. Passano pochi minuti ed il Brev raddoppia: da destra arriva un pallone che il bomber stoppa di petto ed in girata di sinistro insacca di prepotenza. A 10 dal termine sempre il Brev controlla un pallone a centro area, si libera di un difensore e la piazza nell'angolino alla destra del portiere. A tempo scaduto Sezzi con un brl tiro dal limite arrotonda il punteggio. Ora ci attendono i quarti con la sfida dell'anno al Real Pratissolo.</t>
  </si>
  <si>
    <t>Berta Cap Lillo</t>
  </si>
  <si>
    <t>CSKA</t>
  </si>
  <si>
    <t xml:space="preserve">Campionato DINAZZANO </t>
  </si>
  <si>
    <t>GINO PUBALGIA</t>
  </si>
  <si>
    <t>FRANZ INGUINE</t>
  </si>
  <si>
    <t xml:space="preserve"> Sutura - CSKA                      5 - 1</t>
  </si>
  <si>
    <t xml:space="preserve">Non ho assistito alla partita causa influenza, le mie veci le hanno fatte il duo Maggi-Silvestri. Ho parlato con il Rosso e col Cap, tutti mi hanno detto di un'ottima prova soprattutto nel primo tempo dove ci siamo mossi bene e abbiamo giocato una spanna sopra gli avversari. Nel secondo tempo ci siamo allungati complice anche il risultato di 4-0. Ottima prova del Cap, di Berta e di Luz. </t>
  </si>
  <si>
    <t>Partita dominata pur senza il mister in panchina a dimostrazione che il gruppo è eccezionale. Subito tre super gol: Paolo Bertani che ne dribbla tre poi insacca sul primo palo quasi dalla linea di fondo, Luz al volo su cross di Abi, poi golasso di Lillo da fuori area . Primo tempo si chiude 3-0. In apertura di secondo tempo Luz sotto misura  di testa fa il 4-0, appena prima di uno svarione difensivo che ci fa prendere gol. Rimette le distanze giuste Cellolo al primo gol stagionale! La partita si chiude 5 a 1  e ci proietta a ridosso del Boretto con una partita in meno. Avanti Sutura!</t>
  </si>
  <si>
    <t>ARBITRO CILLONI 6,5</t>
  </si>
  <si>
    <t xml:space="preserve"> Sutura - S.SISTO                      0 - 0</t>
  </si>
  <si>
    <t>ARBITRO FERRARI 6</t>
  </si>
  <si>
    <t>Alla luce dei fatti avremmo potuto anche vincere per le occasioni non sfruttate, i pali e le traverse ed i gil sbagliati, ma avremo potuto anche perdere se il Rosso non avesse fatto un miracolo a tempo scaduto. Spesso siamo troppo frenetici se non riusciamo a sbloccarla, ci subentra la frenesia di dover per forza segnare al più presto. Brev un pò nervoso con Lucio. Aspetti da migliorare quando ci sarà la pausa: corner a favore, ne tiriamo tanti ma non segnamo più.</t>
  </si>
  <si>
    <t>Berta Vitto Lillo</t>
  </si>
  <si>
    <t>NOEL MATCH</t>
  </si>
  <si>
    <t>Campionato BORETTO</t>
  </si>
  <si>
    <t>Campionato C.IOTTI</t>
  </si>
  <si>
    <t>Campionato INVICTA</t>
  </si>
  <si>
    <t>Campionato AC PIKKIA</t>
  </si>
  <si>
    <t>Campionato CSKA</t>
  </si>
  <si>
    <t>Campionato S.SISTO</t>
  </si>
  <si>
    <t>Coppa CSI 1/16 FOSDONDO</t>
  </si>
  <si>
    <t>Coppa CSI 1/8 PONTE JANO</t>
  </si>
  <si>
    <t>ARBITRO FALCITANO 5</t>
  </si>
  <si>
    <t xml:space="preserve"> DINAZZANO - Sutura                     0 - 1</t>
  </si>
  <si>
    <t>Franz Guerro Gian Abi</t>
  </si>
  <si>
    <t xml:space="preserve">Bastano 3 minuti e la sblocchiamo: gran palla filtrante del Brev per Luz che si invola solo davanti al portiere, il suo tiro è respinto ma sulla ribattuta interviene Paolo Bertani che ha seguito splendidamente l'azione. Dopo il vantaggio, ci spegnamo un attimo e lasciamo spazio al Dinazzano che però si rende pericoloso solo su calcio piazzato. Nel secondo tempo avremmo la possibilità di chiuderla col Brev che però a tu per tu col portiere si attarda e subisce fallo da rigore che però l'arbitro (pessima la sua direzione) non fischia. Sempre il Brev ha un sussulto su un cross dalla destra ma la palla esce di poco. A centrocampo buona prova di Vitto che torna su livelli eccellenti, con belle aperture e precisione nei disimpegni. </t>
  </si>
  <si>
    <t>Erano fondamentali i tre punti e sono arrivati, non senza un minimo di sofferenza però. Contro le "piccole" fatichiamo più del previsto, ma non ci lamentiamo, giriamo la boa tre punti sotto al Boretto ma alla ripresa faremo di tutto per andarli a prendere e vincere il girone. Stasera ottime prove di Abi, Vitto e Berta. Il gioco si è visto a sprazzi, ma va bene così. Loro comunque non sono una brutta squadra a dispetto della classifica.</t>
  </si>
  <si>
    <t>Calcetto</t>
  </si>
  <si>
    <t>Agnesini Simone</t>
  </si>
  <si>
    <t>AGNE</t>
  </si>
  <si>
    <t>VIA DIONISOTTI, 15/2 - SCANDIANO</t>
  </si>
  <si>
    <t>08/08/1984 CASTELNOVO NE' MONTI</t>
  </si>
  <si>
    <t>CI. AS 5258423</t>
  </si>
  <si>
    <t>FRANZ COLLATERALE</t>
  </si>
  <si>
    <t>VENTU OPERATO GINOCCHIO</t>
  </si>
  <si>
    <t>Coppa Reg. SAN DALMAZIO</t>
  </si>
  <si>
    <t>BREV GLUTEO</t>
  </si>
  <si>
    <t>PAOLO GINOCCHIO INFIAMMATO</t>
  </si>
  <si>
    <t>ROBA DA MATTI</t>
  </si>
  <si>
    <t>Buona prova. Loro giocano con un 4-3-3 con due attaccanti larghi. Dietro non sono irresistibili, davanti sono validi. Tra noi ottima prova di tutta la squadra ma su tutti Wally e Gian. Sono ottimista perchè l'approccio è stato molto buono, siamo stati poco cinici ma è questione di tempo e tutto il meccanismo sarà oliato alla perfezione. Davanti la coppia gira e le occasioni ci sono state.</t>
  </si>
  <si>
    <t>X</t>
  </si>
  <si>
    <t>1 TEMPO: Rosso; Agne, Nico Gian, Wally; Lillo, Flaco, Berta; Eris; Luz, Brev. 2TEMPO: Rosso; Guerro, Gerry, Nico, Abi;  Agne, Berta, Lillo; Eris, Edù, Flaco. Marcatori: Eris, Berta (2), Flaco</t>
  </si>
  <si>
    <t>OPPSEN - Sutura
1 - 4</t>
  </si>
  <si>
    <t>Prima partita dell'anno: molte cose buone a partire da approccio e ritmo partita. Ottimo l'inserimento di Agne ch epuò veramente ricoprire più ruoli, Luz nonostante la preparazione a singhiozzo fa già la differenza. Dietro ottima la retroguardia. Una buonissima sgambata in vista della trasferta a bologna.</t>
  </si>
  <si>
    <t>PILASTRO - Sutura             0 - 1</t>
  </si>
  <si>
    <t>Agne Nico Gian Wally</t>
  </si>
  <si>
    <t>Flaco Vitto Berta</t>
  </si>
  <si>
    <t>Partita interpretata molto bene, sia a livello di cuore che di testa: non era facile dal momento che ci hanno fatto attendere 35 minuti prima del fischio di inizio avvertendoci solo ad appello fatto con conseguente perdita della concentrazione e del riscaldamento fatto. Ma andiamo in campo ugualmente cazzuti ed imponiamo subito un buon ritmo alla gara. Dopo 10 minuti la sblocca Eris con una punizione dal limite. Il vantaggio non muta di una piega il nostro atteggiamento, anzi, il Brev imbeccato splendidamente si invola verso la porta ma tira in bocca al portiere l'occasione più facile per mettere a nanna i ragazzi del Pilastro.  Nell'intervalo restiamo compatti ed interpretiamo la ripresa in maniera perfetta e col coltello tra i denti, lottando su tutti i palloni e non correndo praticamente rischi.</t>
  </si>
  <si>
    <t>Sono soddisfattissimo dell'impresa: perfetti in tutti i reparti, su tutti Lucio, Eris, Agne e Gian. Eravamo contati ma nelle difficoltà ognuno di noi tira fuori il meglio di sé. Tre punti della svolta per noi nel regionale e rilancio in piena regola per il passaggio del turno. Oggi ci ha dato una mano anche Fari, un ragazzo che gioca negli Oppsen, umile e bravo (20 minuti al posto di Luz), chissa che in futuro non possa diventare Sutura al 100%</t>
  </si>
  <si>
    <t>MONTI CAVIGLIA</t>
  </si>
  <si>
    <t>ZI CAVIGLIA</t>
  </si>
  <si>
    <t>BIANCA NUOVA</t>
  </si>
  <si>
    <t>BIANCA VECCHIA</t>
  </si>
  <si>
    <t>SAN DALMAZIO</t>
  </si>
  <si>
    <t>Partita giocata contro una buonissima squadra, con due punte veloci ed una difesa solida. Il gioco è nella prima parte troppo frenetico, la vogliamo sbloccare ma i nostri tentativi si infrangono sulla traversa colpita da Eris su punizione. Nella ripresa siamo più alti e meno caotici, tolgo un Vitto un pò spento per Lillo, col Flaco centrale ci aggiustiamo un pò e siamo più fluidi. Costruiamo altre palle gol ma i legni ci dicono ancora di no: traversa del Brev e palo di Luz. A 5 minuti dalla fine stacchiamo completamente la spina e deve salire in cattedra il Rosso che con una super parata su colpo di testa salva il risultato a tempo scaduto.</t>
  </si>
  <si>
    <t>COGRUZZO - Sutura                 2 - 2</t>
  </si>
  <si>
    <t>ARBITRO CONTI 6</t>
  </si>
  <si>
    <t>Agne Nico Flaco Abi</t>
  </si>
  <si>
    <t>Guerro Vitto Berta</t>
  </si>
  <si>
    <t>Brev Edù</t>
  </si>
  <si>
    <t xml:space="preserve">Oggi, ho un leggero amaro in bocca ripensando a ieri sera.
Al di là dei tre punti buttati nel cesso, quello che mi ha infastidito è il nervosismo che si è generato nonostante fossimo in vantaggio: parole, gesti, urla…una squadra vincente, o che aspira ad esserlo, non può ripetere episodi del genere. Si rema tutti insieme nella stessa direzione, uniti nelle difficoltà, nella vittoria e nella sconfitta. Quindi, prima di girare pagina, e badate bene da oggi si deve girare pagina con la testa rivolta già a giovedì, voglio ribadire a tutti questo concetto: finchè sarò io ad allenare questo gruppo, non accetterò più in campo, scene come quelle di ieri e se si dovessero ripresentare episodi simili prenderò i provvedimenti del caso chiunque siano gli attori protagonisti. In campo io voglio gente di cui posso fidarmi e ognuno di voi merita di avere al fianco un compagno di cui si possa fidare, mentalmente connesso alla partita. Non voglio più vedere ragazzi che durante il riscaldamento non siano già concentrati alla sfida. E’ il momento di fare il salto ragazzi: o ci si eleva tutti insieme o si resta fermi anche quest’anno alle semifinali o ai secondi posti. Io mi sono rotto il cazzo di arrivare secondo, quest’anno voglio vincere. Se a qualcuno di voi va bene così perché pensa di vivacchiare in una squadra di amatori, si sbaglia: l’anno prossimo può cercare altre sistemazioni. Qui, fino a quando ci sarò io, si punta alla vittoria. Quest’anno più che mai. Perché ci sono tutte le premesse per potercela fare. Ci stiamo tutti facendo il culo per rendere speciale questa stagione. Abbiamo tutte le carte in regola ragazzi. Per questo non accetterò più che il risultato finale di una nostra partita possa essere condizionato dalle “lune” dei singoli. Non dovranno più mancare il rispetto del compagno e il rispetto dei ruoli. Io sono il mister e voi siete i giocatori. Il gruppo è sempre stato la nostra forza e continuerà ad esserlo. 
</t>
  </si>
  <si>
    <t xml:space="preserve">Partita che guidiamo due a zero all'intervallo grazie ad un capolavoro balistico del Brev (gol al volo dai 25-30 mt) e prima rete di Agne su un contropiede da corner a sfavore. Inerzia a favore ma troppo nervosismo (Flaco su tutti). Cambio il Brev con Cellolo e Berta con Gian (avanzo il Flaco nel mezzo)  e arretriamo colpevolmente un poco, poi metto il cap al posto di Vitto e in due minuti pigliamo due gol in ripartenza per colpa di due disattenzioni difensive. questa partita è un monito che ci insegna che se il gruppo non è unito non si va da nesuna parte. Girare pagina velocemente.  </t>
  </si>
  <si>
    <t xml:space="preserve"> TERNA DI IMOLA 6</t>
  </si>
  <si>
    <t>Farinella Alessio</t>
  </si>
  <si>
    <t>GUERRO STIRAMENTO</t>
  </si>
  <si>
    <t>AGNE CONTRATTURA</t>
  </si>
  <si>
    <t xml:space="preserve">Sutura - SAN DALMAZIO     3 - 1 </t>
  </si>
  <si>
    <t xml:space="preserve"> TERNA DI PARMA 6</t>
  </si>
  <si>
    <t>Guerro Vitto Lillo</t>
  </si>
  <si>
    <t xml:space="preserve">In vantaggio dopo soli 4 minuti, un Luz devastante sulla destra la mette in mezzo e dal limite Lillo insacca di destro! Al 10' su nostro svarione il loro pari: retropassaggio suicida di Lillo che gioca palla al Rosso ma il loro attaccante capisce tutto, scarta il portiere e la mette. Al 30' sempre Luz che lanciato splendidamente da Vitto si invola verso l'area ma viene steso, rigore ineccepibile che Eris trasforma senza difficoltà. La ripresa si apre sempre nel segno di Eris che con un gol capolavoro mette a nanna gli avversari: ne salta un paio e dal limite la mette a giro sul palo lontano, spettacolo puro! </t>
  </si>
  <si>
    <t>Coppa Reg. ATLETICO ZOLINO</t>
  </si>
  <si>
    <t xml:space="preserve"> ZOLINO - Sutura              3 - 1</t>
  </si>
  <si>
    <t>ZOLINO</t>
  </si>
  <si>
    <t>Guglielmi Matteo</t>
  </si>
  <si>
    <t>Sutura - ZOLINO                     3 - 1</t>
  </si>
  <si>
    <t xml:space="preserve"> TERNA DI PARMA 7</t>
  </si>
  <si>
    <t>Agne Nico Gian Guerro</t>
  </si>
  <si>
    <t>Lillo Vitto Berta</t>
  </si>
  <si>
    <t xml:space="preserve">Il risultato passa in secondo piano. Per come intendiamo il concetto di sport io ed i miei ragazzi, la nostra società impegnata in prima linea in iniziative sociali, trovarsi di fronte a squadre come quelle di ieri sera lascia con l’amaro in bocca. 
Già la partita di andata giocata ad Imola mi aveva lasciato perplesso, ma dopo stasera è arrivata la conferma: dal 1 minuto minacce all’incolumità dei giocatori (tanto da dover sostituire Luz alla fine del primo tempo per paura che potessero fargli davvero male), insulti a ruota libera da parte dei componenti della panchina sia ai giocatori che in maniera metodica al sottoscritto, insulti da parte dei giocatori imolesi in campo al pubblico in tribuna, ed un clima da guerriglia che la terna (ottima direzione) ha tenuto a bada con un cartellino blu, uno rosso (con conseguente tentata aggressione all’arbitro) e svariati gialli. 
Dopo il triplice fischio, quando tutto dovrebbe finire con strette di mano davanti agli spogliatoi nuovo tentativo di innescare una rissa con insulti e provocazioni varie alle quali siamo stati bravi a non dare seguito.
Lo sport, per come lo intendiamo noi è quello che si conclude con il terzo tempo in pizzeria con i nostri avversari così come accade sempre quando giochiamo il campionato regionale come è successo con società sportive che stimiamo e con le quali si sono instaurati rapporti di amicizia come il Sasso Morelli, il Basilicanova, il san Dalmazio, il Portoverrara.
</t>
  </si>
  <si>
    <t xml:space="preserve">Partenza a cannone e già dopo pochi secondi occasionissima per il Brev che salta il portiere ma calcia a lato. Al 13 la sblocchiamo su calcio di rigore netto su un imprendibile Luz steso da un avversario (blu): trasforma il solito impeccabile Eris! Passano 5 minuti e una palla fantastica di Eris in mezzo per Nico che  colpisce di testa, il portiere non trattiene ed arriva il Brev che insacca il 2-0! pochi minuti e snoccioliamo il tris sempre col Brev che imbeccato alla perfezione da Berta si invola e trafigge l'estremo difensore. Ripresa con girandola di cambi per preservare Luz a cui l'avevano promessa quei pezzi di merda, e al 15 anche il Brev rifiata. Pochi minuti e un infilata centrale ci fa prendere gol (dormita di Guerro), poi si procede verso la fine con un paio di loro espulsi e noi che cerchiamo di portare a casa sereni il risultato e la pelle </t>
  </si>
  <si>
    <t>Tavernelli Stefano</t>
  </si>
  <si>
    <t>GERRY COSTOLE</t>
  </si>
  <si>
    <t>Primo tempo in cui non siamo  messi benissimo in mezzo, dove non corriamo bene. Paul è troppo lento e fatica, idem Zinho. Nell'unica occasione, nata per altro da un fallo di mano, veniamo puniti: Nico esita nel mettere giù il centravanti che lo supera ed infila il Rosso incolpevole. Negli spogliatoi c'è l'inversione di tendenza: entra il Brev per potenziare l'attacco ed il Bulga va a fare ottimamente il centrocampista centrale. Li schiacciamo nella loro metà campo e giochiamo davvero bene, abbiamo un paio di occasioni, poi Abi estrae dal cilindro una perla di destro che si infila alle spalle del portiere. In pieno recupero avremmo anche l'occasione per vincere ma Gino solissimo davanti al portiere avversario la butta fuori di un soffio. Risultato giusto con un pò più di cinismo si portavano via 3 unti però.</t>
  </si>
  <si>
    <t xml:space="preserve">Sutura  - BORETTO               1 - 2 </t>
  </si>
  <si>
    <t>ARBITRO SIMONAZZI 6,5</t>
  </si>
  <si>
    <t>Lillo Cap Bulga</t>
  </si>
  <si>
    <t>Berta</t>
  </si>
  <si>
    <t>Il calcio è strano. Probabilmente giochiamo una delle più belle partite da inizio stagione ma rimaniamo a mani vuote. Il gioco c'è stato, soprattutto nel primo tempo quando li abbiamo schiacciati e sono fioccate le palle gol. Nella ripresa con i cambi della coppia centrale difensiva e l'ingresso dei rincalzi abbiamo prodotto meno ed è subentrata l'ansia del dover rimontare. Dispiace perchè non facciamo punti contro una formazione tosta ma che si poteva e doveva battere.</t>
  </si>
  <si>
    <t>Agne Guerro Gian Abi</t>
  </si>
  <si>
    <t xml:space="preserve">Zinho Berta Wally </t>
  </si>
  <si>
    <t>Flaco Vitto Paolo</t>
  </si>
  <si>
    <t>Paolo Luz</t>
  </si>
  <si>
    <t>ARBITRO CONTI 7</t>
  </si>
  <si>
    <t>Sutura  - DINAZZANO                2 - 1</t>
  </si>
  <si>
    <t>Ottimo approccio e grande primo tempo dove abbiamo stradominato. E' un periodo in cui sprechiamo le tante occasioni create, serve piu' concretezza sotto porta ma sono convinto che arriverà. Grandissime prestazioni personali di Vitto e del Guerro, ma i miei complimenti  sono per tutti i ragazzi che oggi hanno lottato e meritato i tre punti.</t>
  </si>
  <si>
    <t>Partiamo a cannone e al 10' su un calcuio d'angolo perfetto di Eris un incornata perfetta di Guerro la insacca. I calci d'angolo sono un'arma importante e sono contento che li stiamo sfruttando bene. Dieci minuti dopo Abi con un perfetto cambio campo pesca Paolozzo che con un pallonetto scavalca il portiere: è il 2-0. Che però dura solo pochi minuti: Agne perde banalmente un pallone al limite dell'area e Guerro stende il loro centravanti. Rigore sul quale Rosso non riesce ad intuire la direzione. Nel secondo tempo non rischiamo praticamente mai e c'è spazio per rivedere in campo gli infortunati Franz, Gino e Zinho.</t>
  </si>
  <si>
    <t>Wally a destra e Guerro a sinistra si sono comportati bene, al centro solita garanzia. In mezzo avrei voluto qualche inserimento di più dagli interni che devono abituarsi a seguire l'azione. Paolo buonissima prova, come Luz che ha corso come un dannato e non fosse stato per l'arbitro si sarebbe presentato due volte solo davanti al portiere. Il Brev subentra a Ventu e trova il golasso dal limite all'incrocio. tre punti fondamentali per risalire la china in campionato.</t>
  </si>
  <si>
    <t>AGNE GINOCCHIO</t>
  </si>
  <si>
    <t>Avversari modesti, ma era fondamentale non sbagliare la partita totalmente in nostro possesso dall'inizio alla fine. Belle giocate e grinta: su tutti Lucio ed Eris. Tre punti fondamentali che ci proiettano momentaneamente in vetta al girone al pari di Bologna ma con scontro diretto a favore. Al ritorno sul loro campo di San dalmazio sarà sicuramente più dura ma ora godiamoci il momento. Dispiace per gli ammoniti che salteranno il match decisivo con Imola (Abi e Wally).</t>
  </si>
  <si>
    <t xml:space="preserve">C. IOTTI - Sutura                 1 - 2 </t>
  </si>
  <si>
    <t>E</t>
  </si>
  <si>
    <t>ARBITRO MORINI 6,5</t>
  </si>
  <si>
    <t>Wally Nico Flaco Abi</t>
  </si>
  <si>
    <t>Lillo Vitto Paolo</t>
  </si>
  <si>
    <t>Divario ampio tra le due squadre ma riusciamo a non chiudere una partita che per le occasioni avute e non sfruttate avrebbe potuto finire 8-0. Mi fa arrabbiare questa cosa perché quando poi le partite conteranno davvero sprecare così tanto potrebbe costare caro. e' un difetto che quest'anno è amplificato dalle tante occasioni che creiamo, ma oggi ci siamo veramente presentati a tu per tu col loro portiere una decina di volte capitalizzando solo in una occasione. Ultimi minuti in sofferenza perchè ci siamo abbassati troppo e per i cambi che ho fatto. Comunque la strada intrapresa è quella giusta.</t>
  </si>
  <si>
    <t>Partenza a razzo con due gol mangiati in pochi minuti (Brev e Vitto) poi la sblocca Luz al 9' imbeccato splendidamente dal Brev. Altre occasioni fioccano, ma Luz, Eris, Vitto ed il Brev non la chiudono. Ad inizio ripresa una punizione dal limite la riapre: forse il Rosso un pelo in ritardo prende gol sul suo palo. 10 minuti dopo la riportiamo sui giusti binari, Luz si invola verso l'area avversaria e viene steso: calcio di rigore che il cecchino Eris trasforma spiazzando il portiere. Girandola di cambi e ci abbassiamo troppo. rischiamo di essere ripresi ma ci salvano un palo e una traversa. La portiamo a casa, ma sempre soffrendo troppo per la mole di occasioni che creiamo.</t>
  </si>
  <si>
    <t>Campionato ATHLETIC</t>
  </si>
  <si>
    <t xml:space="preserve">VANTAGGI:  Il vantaggio maggiore è quello di avere quattro calciatori che il più delle volte vanno a giocare una situazione di quattro contro quattro contro la difesa avversaria, mettendo così i difensori avversari in parità numerica in modo che possano essere in difficoltà. SVANTAGGI: Lo svantaggio più grande può essere quello di essere solo due centrocampisti e quindi avere poco filtro e poca partecipazione alla manovra difensiva. Quindi se il 4-2-4 significa difendere in sei non va bene. Così come se il 4-4-2 significa attaccare in due non va altrettanto bene. E' l'interpretazione del modulo che fa la differenza e bisogna andare verso un collettivo.  </t>
  </si>
  <si>
    <t>FARE FRASEGGIO SU UN CAMPO COSI' PICCOLO E' IMPENSABILE. GIOCARE CON UN 4-2-4 SIGNIFICA  RICERCA COSTANTE DEL LANCIO PER GLI ATTACCANTI. VORREI GIOCARE CON DUE PRIME PUNTE, LEGGERMENTE SFALSATE, FORTI FISICAMENTE, CHE PROTEGGANO PALLA CHE SAPPIANO FARE L'UNO DUE TRA LORO E ABBIANO L'INTELLIGENZA X GIOCARE CON GLI ESTERNI CHE SONO ALTRTETTANTO IMPORTANTI, devono saper accorciare la squadra e quindi devono essere dotati di gamba, di capacità di corsa:  SI ALZANO PRONTI ALL'INSERIMENTO PER EVENTUALE SPIZZATA DELLE DUE PUNTE CENTRALI, PRONTI EVENTUALMENTE A RICEVERE UNA SPONDA PER IL TIRO IN PORTA. 4-4-2 IN NON POSSESSO PER I DUE ATTACCANTI ESTERNI VUOL DIRE ABBASSARSI A DAR MAN FORTE AL CENTROCAMPO. CAMBIO MODO DI GIOCO CON IMPOSTAZIONE DIRETTA DIFESA X ATTACCO; NO FRASEGGIO E POSSESSO PALLA;  PUNTE SI APPOGGIANO AL CENTROCAMPISTA X LA CONCLUSIONE; CROSS DEI TERZINI DALLA 3/4; CAMBI CAMPO; GUADAGNARE PUNIZIONI.</t>
  </si>
  <si>
    <t xml:space="preserve">POSSIBILI GIOCATE: </t>
  </si>
  <si>
    <t>1) SPIZZATA X INSERIMENTO DELL'ALTRA PUNTA CENTRALE  O DELL'ESTERNO</t>
  </si>
  <si>
    <t>2) PROTEZIONE PALLA E GIOCATA STRETTA CON ALTRA PUNTA</t>
  </si>
  <si>
    <t xml:space="preserve">    PROTEZIONE PALLA E APPOGGIO X ESTERNO CHE SI ACCENTRA X CONCLUDERE</t>
  </si>
  <si>
    <t xml:space="preserve">    PROTEZIONE PALLA E GIOCATA FILTRANTE X ESTERNO CHE SI INSERISCE</t>
  </si>
  <si>
    <t>Vitto Cap</t>
  </si>
  <si>
    <t>Flaco Brev Gino Eris</t>
  </si>
  <si>
    <t>Coppa Reg.1/4 REAL PRATISSOLO</t>
  </si>
  <si>
    <t>REAL PRATISSOLO</t>
  </si>
  <si>
    <t xml:space="preserve">SAN DALMAZIO - Sutura   0 - 2 </t>
  </si>
  <si>
    <t>TERNA DI IMOLA 7</t>
  </si>
  <si>
    <t>Partita impostata benissimo. I ragazzi fanno esattamente quello che avevo chiesto e che avevamo preparato in settimana, per giocare a calcio su un campo che non ci permette di esprimere le nostre qualità. Difesa bloccata e doppia diga centrale a centrocampo, 2 punte centrali e due esterni alti. Come previsto tanti palloni alti, e pericolosità da palla inattiva. Ed è proprio da una di queste che nasce il gol di Eris, con una “maledetta” che si insacca nell’angolino. Passa un minuto e Gino mette tutti a nanna con un tap-in su corta respinta del portiere.</t>
  </si>
  <si>
    <t xml:space="preserve">Grandissimi!
Vittoria stra meritata, per impegno e spirito di squadra. 
Passiamo come primi del girone e ci guadagnamo il derby con il Real Pratissolo. Non si può parlare di calcio giocato perché quanto visto su questo campo non è calcio. Menzione particolare per i centrali difensivi ed i due di centrocampo, partita immensa. Solito Eris all'ottavo centro nella competizione.
</t>
  </si>
  <si>
    <t>Coppa CSI 1/4     REAL PRATISSOLO</t>
  </si>
  <si>
    <t>COPPA REGIONALE 1/4</t>
  </si>
  <si>
    <t>BREV GINOCCHIO</t>
  </si>
  <si>
    <t>Franz Nico Flaco Guerro</t>
  </si>
  <si>
    <t xml:space="preserve">Wally Cap Lillo </t>
  </si>
  <si>
    <t>Gino Edù</t>
  </si>
  <si>
    <t>ARBITRO FERRI 7</t>
  </si>
  <si>
    <t xml:space="preserve">Sutura  - ATHLETIC                1 - 0 </t>
  </si>
  <si>
    <t xml:space="preserve">Forse ho fatto un turnover troppo massiccio e nel primo tempo non riusciamo a sfondare, anzi col baricentro basso diamo forza al "nulla" . Loro sono veraente poca roba ma facciamo una fatica tremenda. Zinho non in condizione e Dudù spaesato, fasce bloccate a parte Franz che con qualche sgroppata si è reso produttivo. Nell'intervallo corro ai ripari ed inserisco Eris e Luz. 5 minuti ed andiamo in vantaggio con una "maledetta" di Eris che insacca decentrato dal limite sinistro dell'area. il vantagio però ci spegne ulteriormente, faccio altri cambi inserendo Paolozzo (che dopo poco si blocca alla schiena) ed Agne. Soffriamo fino alla fine ma un grande Rosso con una parata all'incrocio ci salva a pochi minuti dal termine. </t>
  </si>
  <si>
    <t>Brutta partita, forse la testa era già a lunedì…..importante era fare tre punti e non avere infortunati. Purtroppo sono preoccupoato per una botta al polpaccio di Gino e un affaticamento del Cap. Per il resto non faccio valutazioni dato che i cambi sono stati veramente massicci. Male Zinho e i centrali dietro. A centrocampo troppa confusione. Gino molta volontà, Dudù fuori contesto.</t>
  </si>
  <si>
    <t>Lillo Vitto Flaco</t>
  </si>
  <si>
    <t xml:space="preserve">Sutura - REAL PRATISSOLO  2 - 0  </t>
  </si>
  <si>
    <t xml:space="preserve"> TERNA DI BOLOGNA 6</t>
  </si>
  <si>
    <t xml:space="preserve">Gran pubblico sugli spalti, una sessantina di persone presenti sulla tribuna del Torelli. Partenza a cannone e dopo 7 minuti siamo in vantaggio: gran palla di Brev per il taglio in profondità di Luz che salta il suo marcatore e scavalca il portiere con un pallonetto. Esplode di gioia la panchina! Dopo il gol arretriamo il baricentro e lasciamo campo al Real che però non impensierisce mai il Rosso. Dietro siamo attenti e precisi e le loro punte sono regolarmente anticipate da Gian e Nico. Al 25' da corner sponda di Nico per Vitto che insacca sul secondo palo: 2-0 e inerzia totale dalla nostra parte. Il derby si fa maschio e volano i cartellini (4 ammoniti per noi). All'intervallo tranquillizzo l'ambiente e si rientra in campo concentrati. Nesun rischio per noi se si eccettua una punizione di Gualandri che sfila a lato di qualche centimetro dal palo. Mettiamo la camomilla alla partita e la portiamo a casa senza nessun patema.  </t>
  </si>
  <si>
    <t xml:space="preserve">Derby preparato molto bene, mi faccio i complimenti, penso di meritarmeli. I ragazzi sono stati fantastici, concentrati e sul pezzo dall'inizio alla fine, non hanno mollato mai. Dietro non abbiamo mai sofferto, e forse solo a centrocampo siamo stati per un tratto del primo tempo un pò in difficoltà. Davanti è bastata un'accelerazione di Luz. Grande prova di Vitto (che sul gol ha rimediato anche una scarpata in faccia) e dei centrali dietro. Ora ci aspetta Campogalliano, un anno dopo, altra semifinale. Risultato importante che dimostra quanto abbiamo lavorato bene in questo biennio. </t>
  </si>
  <si>
    <t>Coppa Reg.1/2 SASSO MORELLI</t>
  </si>
  <si>
    <t>SASSO MORELLI</t>
  </si>
  <si>
    <t>Franz Nico Gian Wally</t>
  </si>
  <si>
    <t>Sutura  - INVICTA                3 - 1</t>
  </si>
  <si>
    <t>ARBITRO SIMONAZZI 6</t>
  </si>
  <si>
    <t>Partiamo fortissimo: due minuti e un corner perfetto di Zinho viene spinto in rete da Nico con un'ottima scelta di tempo. Al 5' raddoppiamo, splendido Wallace per Dudù che di prima appoggia per l'accorrente Zinho che spara un missile sotto il sette dai 25 metri: golaso! Il primo tempo si chiude 2-0. ad inizio ripresa solito calo di tensione e veniamo infilati centralmente (indecisione Nico-Vitto). Ci pensa 10 minuti dopo la premiata ditta Eris-Gino che combinano magnificamente al limite dell'area ed Eris spalanca la porta a Dudù che insacca a porta vuota. Paura per uno scontro tra Eris ed un avversario: Eris resta incoscente per qualche secondo. Cambio obbloigato ma nulla di grave per fortuna!</t>
  </si>
  <si>
    <t>Gran primo tempo,  impatto sul match devastante, dopo 10' eravamo sul 2-0. Buone giocate, buon ritmo e personalità. Cadiamo in alcune provocazioni e non dovremmo lasciarci trascinare nel caos in circostanze a noi favorevoli. Ad inizio ripresa il nostro solito errore di non entrare concentrati in partita ed al primo minuto veniamo infilati centralmente. ci rimettiamo in carreggiata dopo qualche minuto di sbandamento (mi preoccupano unpò per le partite che contano questi cali temporanei di tensione) e la chiudiamo con una splendiada combinazione Gino-Eris che smarca Dudù a porta vuota.</t>
  </si>
  <si>
    <t>ARBITRO FALCITANO 4</t>
  </si>
  <si>
    <t>Franz Guerro Gian Wally</t>
  </si>
  <si>
    <t>Bulga Cap Berta</t>
  </si>
  <si>
    <t>Gino Luz</t>
  </si>
  <si>
    <t>AC PIKKIA - Sutura                0 - 0</t>
  </si>
  <si>
    <t xml:space="preserve"> 0-0 ma va bene così…siamo tornati a casa integri senza nessun infortunato e questo era l’importante. Falcitano, alla terza direzione con noi quest’anno ma purtroppo per l’ennesima volta mai all’altezza della situazione.
Un arbitro attento che i giocatori non scendano in campo con fedi o catenine (ieri un’ammonizione per questo) e alle rimesse laterali (a dove sono battute e come) ma che non azzecca una, dico una, decisione. Ha sbagliato tutto. Ha invertito non so quante punizioni. Non un cartellino messo lì al momento giusto per calmare gli animi. La partita gli è scappata di mano dopo soli 5 minuti quando un loro extracee prende la palla con la mano e giustamente viene ammonito. Qui partono due minuti di pura follia, una scena che nonostante io sia vecchio e di campi ne abbia calcati non avevo mai visto: questo parte a gridare in faccia all’arbitro “adesso voglio il cartellino rosso….dammi il cartellino rosso…io adesso esco dal campo”….mischione….con lui che va verso la panchina, i compagni che lo trattengono e lo spingono a restare in campo…. questo ci ripensa fa dietrofront e urla “ok resto in campo ma poi vado in galera…arbitro vado in galera”. Il tutto con noi attoniti. La partita riprende, e da lì in poi è stato il far west, calci (tanti, a rischio l’incolumità fisica dei ragazzi), spinte, urla….
</t>
  </si>
  <si>
    <t>Partita non bella, siamo padroni del ccampo ma raramente impensieriamo il loro portiare. Un passo indietro a livello di gioco ma almeno tanti hanno messo minutaggio nelle gambe. Buono Zi, ottimo Guerro dietro, Franz in crescita. Un punto che consolida il nostro secondo posto nel girone e che ci permetterebbe di giocare gli ottavi di finale in casa. Ora testa alle due partite decisive che ci aspettano: Real e Sasso Morelli.</t>
  </si>
  <si>
    <t>COPPA REGIONALE 1/2</t>
  </si>
  <si>
    <t>COPPA CSI 1/4</t>
  </si>
  <si>
    <t>Rifinitura</t>
  </si>
  <si>
    <t>Wally Guerro Gian Abi</t>
  </si>
  <si>
    <t>R</t>
  </si>
  <si>
    <t xml:space="preserve">Sutura - REAL PRATISSOLO         0 - 2  </t>
  </si>
  <si>
    <t>Partiamo non benissimo, ma siamo pericolosi lo stesso su  alcuni corner in uno dei quali il loro portiere compie un mezzo miracolo su tacco volante di Luz. Al 12' però andiamo sotto: al primo tiro ci bucano dal limite con un euro gol al volo di D'Angelo (messo in campo solo per innervosirci). Poco dopo Gino ha l'occasione per pareggiare ma anche qui è bravo il loro portiere. Al 18 primo giallo ad Eris. Al 20' altro fallo  e secondo giallo: espulso Eris e parapiglia generale in cui non siamo bravi a mantenere la calma, Bulga spintona D'angelo che vola a terra. Rosso diretto e noi restiamo in nove uomini. Provo a fare qualche cambio per provare a reggere e poi giocare gli ultimi 10 minuti il tutto per tutto ma al 20 st' ci infilano in contropiede con Gilioli che raddoppia.</t>
  </si>
  <si>
    <t>Che dire: siamo dei polli. Nettamente superiori, gettiamo alle ortiche l'accesso alle semifinali perché non usiamo la testa. Non l'avessi detto di stare tranquilli e di non cedere alle provocazioni…e bastano venti minuti per buttare via tutto. Eris e Bulga provocati hanno perso le staffe e sono stati giustamente espulsi: non me l'aspettavo. abbiamo sicuramente dei limiti caratteriali e mentali che vengono fuori quando siamo in svantaggio. Limiti che sono venuti fuori anche nel post partita con parole di troppo volate negli spogliatoi tra alcuni di noi. Purtoppo ho paura che non riusciremo a superare questo momento, proprio alla vigilia dell'impegno top di questa stagione. Spero di sbagliarmi. Lavorerò in questi giorni sulla testa del gruppo e vediamo come andrà a finire.</t>
  </si>
  <si>
    <t>ARBITRO FERRI 5,5</t>
  </si>
  <si>
    <t xml:space="preserve">Sutura - SASSO MORELLI       0 - 2 </t>
  </si>
  <si>
    <t>TERNA DI CESENA 5,5</t>
  </si>
  <si>
    <t>Cap Vitto Flaco</t>
  </si>
  <si>
    <t>Come al solito gli episodi ci dicono male, i nostri avversari ottima squadra, cinica, con mentalità vincente. Due occasioni 2 gol. Noi non riusciamo a venire fuori in queste partite: facciamo gioco, teniamo bene il campo ma siamo poco incisivi su palle inattive dove con un pò di convinzione in più potremmo fare tanto male all'avversario. ora dobbiamo rimboccarci le maniche e cercare di pensare positivo. Ci attende un finale di stagione dove possiamo giocarci le nostre chances.</t>
  </si>
  <si>
    <t>Diluvio. Facciamo la partita ma  dopo 5 minuti siamo già sotto: respinta di testa di Abi al limite dell'area e tiro (molto bello) che si infila imparabile alle spalle del Rosso. Reagiamo, calci d'angolo, punizioni, possesso palla, ma non impensieriamo mai il loro portiere. Forse un loro giocatore per un fallo su Eris meriterebbe il rosso ma l'arbitro non vuole rovinare la partita. Secondo tempo provo a cambiare uomini e modulo ma il canovaccio della sfida non cambia, occasioni non ne abbiamo. Anzi, subiamo il raddoppio da una punizione dal limite respinta corta dove arrivano prima loro. Arriva un espulsione per parte, costruiamo un paio di palle gol con Gino e Zinho ma non riusciamo ad accorciare. Finisce così. Usciamo a testa alta dalla competizione, dispiace ma il calcio è anche questo.</t>
  </si>
  <si>
    <t>CSKA - Sutura                    3 - 1</t>
  </si>
  <si>
    <t>ARBITRO CHIARI 6</t>
  </si>
  <si>
    <t>Pelo</t>
  </si>
  <si>
    <t>Franz Nico Bulga Abi</t>
  </si>
  <si>
    <t>Ste Vitto Berta</t>
  </si>
  <si>
    <t>CAMPIONATO 1/8</t>
  </si>
  <si>
    <t>CAMPIONATO 1/4</t>
  </si>
  <si>
    <t>CAMPIONATO 1/2</t>
  </si>
  <si>
    <t>Pessimo approccio, ritmi da spiaggia. Brutta brutta prova. Terza sconfitta consecutiva in 10 giorni, periodo più nero della mia gestione. Ora cerchiamo di lavorare sulle motivazioni per cercare di rialzare la testa. Resta un unico obiettivo e non si può fallire.</t>
  </si>
  <si>
    <t>Pronti via e dopo 10 minuti siamo già sotto. Indecisione difensiva, mia tua, Pelo resta fermo in porta e viene infilato. Razione pressochè nulla, e dopo 10 minuti un tiro da fuori con Pelo immobile ci fa andare sotto due a zero. Nervosismo in campo con alcuni che si sono mandati a cagare, Inizio ripresa e dopo un minuto il tracollo 3-0. Cambi a go go, chi entra dà un briciolo di scossa ma ormai è tardi. Accorciamo con Gino che deve solo spingere un cioccolatino di Luz. Buona partita di Ste Oppsen, sto lavorando per portarlo da noi l'anno prossimo, vediamo se ci sarà l'ok!</t>
  </si>
  <si>
    <t xml:space="preserve">S.SISTO - Sutura                 2 - 3 </t>
  </si>
  <si>
    <t>Wally Ste Guerro</t>
  </si>
  <si>
    <t xml:space="preserve">Campionato 1/8 CALERNO </t>
  </si>
  <si>
    <t>Campionato 1/4 VIRTUS POVIGLIO</t>
  </si>
  <si>
    <t>ARBITRO MEREU 6,5</t>
  </si>
  <si>
    <t>Grande prova di carattere. Ancora soto dopo solo un minuto di partita, stavolta ci mettiamo tutto quello che serve per ribaltare le sorti del match: grinta, testa e cuore. Non era facile, loro bella squadra con tanta corsa, ma oggi ci siamo definitivamente scrollati di dosso paure e insicurezze di non farcela quando siamo sotto. Ora ritorno ad essere ottimista per il finale di stagione e non mi fa paura nessun avversario. Se siamo questi qui, sono cazzi degli altri.</t>
  </si>
  <si>
    <t xml:space="preserve">Pronti via sotto 1-0: punizione dal limite e gran parata del rosso che la devia sul palo, non siamo lesti sulla respinta e arriva prima uno di loro che insacca. Gran reazione e al 20° pareggiamo su corner (tirato splendidamente da Lillo) con incornata sul primo palo di Nico! pochi minuti e sempre Lillo (smarcato in area da Ste) trova Gino che da due passi insacca. Passati in vantaggio gestiamo  il finale di tempo. Parte la ripresa e dopo poco sempre Gino su corner insacca di testa sul secondo palo. I binari della partita non cambiano. Arriviamo alla fine e bellissimo gesto: i nostri avversari mandano in campo un ragazzo down e d'accordo con noi commettiamo fallo da rigore, il ragazzo tira e lo facciamo segnare. </t>
  </si>
  <si>
    <t>FABIO STIRATO</t>
  </si>
  <si>
    <t>BREV SPALLA</t>
  </si>
  <si>
    <t>CALERNO MASSIVE</t>
  </si>
  <si>
    <t>Sutura  - CALERNO                 2 - 0</t>
  </si>
  <si>
    <t>Guerro Vitto Bulga</t>
  </si>
  <si>
    <t>FRANZ CONTRATTURA</t>
  </si>
  <si>
    <t>Oggi abbiamo giocato in 10, Eris non era in palla, troppo nervoso, il cambio ruolo probabilmente ha inciso. Per il resty dietro ottima tenuta, centrocampo solido, e davanti Gino che ha fatto un lavoro enorme. La testa c'è, dobbiamo migliorare in alcuni passaggi a vuoto che mi fanno un pò paura, ma l'atteggiamento del gruppo è positivo.</t>
  </si>
  <si>
    <t>Atteggiamento positivo fin da subito e al quarto minuto siamo sopra grazie ad un super gol del Flaco (forse il più bello dell'anno) che spara un missile dai 30 metri che si infila all'incrocio. Dopo un minuto occasione per Gino ma il portiere fa un miracolo. Pian piano ci abbassiamo ma non rischiamo mai. Piccola contratture per il Franz appena prima dell'intervallo, entra Wally. Secondo tempo in controllo ci manca il colpo del Ko (Gino sbaglia un rigore) che arriva a 5 dal termine direttamente da corner tirato da Zinho! Tempo per una gomitata in faccia a Luz che gli taglia lo zigomo, ambulanza e pronto soccorso. Spero di averlo a disposizione martedì a Poviglio....</t>
  </si>
  <si>
    <t>ARBITRO PRATI 5,5</t>
  </si>
  <si>
    <t>ARBITRO CONTI 6,5</t>
  </si>
  <si>
    <t>Gino Eris</t>
  </si>
  <si>
    <t>GUERRO BOTTA GINOCCHIO</t>
  </si>
  <si>
    <t>Partita preparata molto bene. I ragazzi sfoderano una prestazione tutta cuore e grinta  contro probabilmente una delle squadre più forti di questo torneo. Partiamo contratti e con qualche sbavatura a destra dove loro hanno Lo Malik che viaggia velocissimo, ma le occasioni più nitide le abbiamo noi  con gino, prima su corner quando spara al volo di destro ma il portiere compie un miracolo, poi direttamente su calcio piazzato  dove ancora il portiere salva tutto. La partita è maschia, fioccano i cartellini, ma lo spirito è quello di una sana rivalità. Nel secondo tempo, le occasioni sono veramente poche e noi concediamo solo un mezzo svarione che con un arbitro severo avrebbe potuto anche essere rigore. Si va alla lotteria dove, esc il n.1! I proimi tre insaccano (Agne, Gian, Zi), poi sbaglia Ventu, ma ci pensa il Rosso a parare gli ultimi due regalandoci la semifinale</t>
  </si>
  <si>
    <t>Carattere, voglia, grinta, determinazione. Da tempo aspettavo di vedere una risposta del genere dai ragazzi e oggi è arrivata: tutti super, dietro annullati completamente Alberici e Zambelli (33 gol in due) a centrocampo tanta grinta con un Vitto super, e davanti Gino e Luz encomiabili. Che dire, ci meritiamo questa gioia anche se ancora non si è fatto nulla. Adesso fondamentale crederci, con umiltà voglia e cattiveria. Possiamo farcela a patto che la testa sia questa qui. Avanti ragazzi!</t>
  </si>
  <si>
    <t>Defaticante</t>
  </si>
  <si>
    <t>Campionato 1/2 VIRTUS CAMPEGINE</t>
  </si>
  <si>
    <t xml:space="preserve">V. POVIGLIO - Sutura                  0 - 0 (3-4 d.c.r.) </t>
  </si>
  <si>
    <t>CAMPEGINE</t>
  </si>
  <si>
    <t>ERIS STIRAMENTO</t>
  </si>
  <si>
    <t>Sutura - V. CAMPEGINE    1 - 0</t>
  </si>
  <si>
    <t>ARBITRO SERMOLINO 6,5</t>
  </si>
  <si>
    <t>CAMPIONATO 1/1</t>
  </si>
  <si>
    <t xml:space="preserve">Partita che sentiamo a livello emotivo e psicologico. Loro ci aspettano e giocano sulle ripartenze dato che lo sanno fare molto bene. Non siamo brillanti e paghiamo il caldo.
Gran occasione per Gino dopo 10 minuti (gran palla di Lillo) ma solo davanti al portiere spara a fil di palo. Sono pericolosi anche loro con un tiro dai 25 metri che prende la parte alta della traversa. Rispondiamo con una punizione di Lillo che si stampa all’incrocio. Primo tempo a reti bianche. Bulga a finito la benza e lo cambio con Ste (buona prova) poi esce Lillo per Agne. Loro hanno un’occasionissima col centravanti che fallisce un pallonetto davanti al Rosso…..La partita sembra incanalarsi verso i rigori quando Gino in combinazione stretta col Brev insacca rasoterra dal limite. Esplode la panchina!
La portiamo a casa e voliamo al Torelli!!!!
</t>
  </si>
  <si>
    <t>Un po’ di buona sorte finalmente.... quando avevo già la testa sui possibili rigoristi Gino piazza la zampata che ci regala la finale. La quarta finale in cinque anni. Pazzesco. Ora ricarichiamo le pile a livello di testa. Ci aspetta una sertaa fantastica da vivere tra le mura amiche. Daje ragazzi!!!</t>
  </si>
  <si>
    <t>Pronti via e da una punizione per loro nasce il gol: è una di quelle punizioni che vengono messe in mezzo e che nessuno tocca, palo gol. Poi è un monologo nostro, con Lucio e Abi devastanti sulle fasce, un ottimo Cap in regia assistito da una gran prova di Bulga come interno sinistro. Arriviamo al pari con una splendida palla del cap per il Brev che infilza chirurgicamente l'estremo difensore allo scadere. La ripresa parte come il primo tempo: 5 minuti e rigore per loro, ingenuità della difesa che tiene in area una palla per troppo tempo senza spazzarla via e Nico affossa uno dei loro. Sotto per 2-1 abbiamo sempre il gioco in mano e loro giocano sulle ripartenze. Un paio di palle sporche in area fuori di un soffio e tanti cross, ma non arriva quello giusto. Spaice molto, ma l'importante è esserci fra qualche mese.</t>
  </si>
  <si>
    <t>Campionato 1/1 BORETTO</t>
  </si>
  <si>
    <t>Agne</t>
  </si>
  <si>
    <t>Sutura  - BORETTO                   2 - 2 (6-7 d.c.r)</t>
  </si>
  <si>
    <t>ARBITRO MANCO 6,5</t>
  </si>
  <si>
    <t>Pazzesco. Primo tempo con un palo e un gol mangiato da Lucio. Loro ci castigano allo scadere su una corta respinta del Rosso su punizione. Nella ripresa ritorniamo a pressare ed arriva il pareggio su rigore procurato da Lucio e realizzato da Agne. In pieno recupero andiamo sul 2-1 grazie al Cap, splendidamente imbeccato da gino. Finita? Macchè, 30 secondi e pareggiano. Rigori: in vantaggio di due gol dopo tre rigori (Gian-Agne-Nico), sbagliamo gli ultimi due (Ste e Gino). Si va ad oltranza: Cap gol, Brev parato. Il sogno finisce così.</t>
  </si>
  <si>
    <t>Paganelli Alessandro</t>
  </si>
  <si>
    <t>secondo portiere</t>
  </si>
  <si>
    <t>?</t>
  </si>
  <si>
    <t>Campani Maurizio</t>
  </si>
  <si>
    <t>MAURI</t>
  </si>
  <si>
    <t>Meglioli Luca</t>
  </si>
  <si>
    <t>MEGLIO</t>
  </si>
  <si>
    <t>Rexha Lorenc</t>
  </si>
  <si>
    <t>REX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</si>
</sst>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d\-mmm\-yy"/>
    <numFmt numFmtId="165" formatCode="d\-mmm"/>
  </numFmts>
  <fonts count="20" x14ac:knownFonts="1">
    <font>
      <sz val="10"/>
      <name val="Arial"/>
    </font>
    <font>
      <sz val="10"/>
      <name val="Arial"/>
      <family val="2"/>
    </font>
    <font>
      <b/>
      <sz val="8"/>
      <name val="Comic Sans MS"/>
      <family val="4"/>
    </font>
    <font>
      <sz val="8"/>
      <name val="Comic Sans MS"/>
      <family val="4"/>
    </font>
    <font>
      <sz val="10"/>
      <name val="Arial"/>
      <family val="2"/>
    </font>
    <font>
      <b/>
      <sz val="9"/>
      <name val="Comic Sans MS"/>
      <family val="4"/>
    </font>
    <font>
      <b/>
      <sz val="11"/>
      <name val="Comic Sans MS"/>
      <family val="4"/>
    </font>
    <font>
      <sz val="8"/>
      <name val="Arial"/>
      <family val="2"/>
    </font>
    <font>
      <sz val="8"/>
      <color indexed="10"/>
      <name val="Comic Sans MS"/>
      <family val="4"/>
    </font>
    <font>
      <b/>
      <sz val="10"/>
      <name val="Arial"/>
      <family val="2"/>
    </font>
    <font>
      <sz val="8"/>
      <color indexed="10"/>
      <name val="Comic Sans MS"/>
      <family val="4"/>
    </font>
    <font>
      <sz val="12"/>
      <name val="Comic Sans MS"/>
      <family val="4"/>
    </font>
    <font>
      <sz val="8"/>
      <name val="Arial"/>
      <family val="2"/>
    </font>
    <font>
      <sz val="8"/>
      <color indexed="10"/>
      <name val="Comic Sans MS"/>
      <family val="4"/>
    </font>
    <font>
      <b/>
      <sz val="9"/>
      <name val="Times New Roman"/>
      <family val="1"/>
    </font>
    <font>
      <b/>
      <strike/>
      <sz val="9"/>
      <name val="Cambria"/>
      <family val="1"/>
    </font>
    <font>
      <strike/>
      <sz val="10"/>
      <name val="Cambria"/>
      <family val="1"/>
    </font>
    <font>
      <strike/>
      <sz val="8"/>
      <name val="Comic Sans MS"/>
      <family val="4"/>
    </font>
    <font>
      <sz val="8"/>
      <name val="Arial"/>
      <family val="2"/>
    </font>
    <font>
      <sz val="8"/>
      <color rgb="FFFF0000"/>
      <name val="Comic Sans MS"/>
      <family val="4"/>
    </font>
  </fonts>
  <fills count="16">
    <fill>
      <patternFill patternType="none"/>
    </fill>
    <fill>
      <patternFill patternType="gray125"/>
    </fill>
    <fill>
      <patternFill patternType="solid">
        <fgColor indexed="43"/>
        <bgColor indexed="64"/>
      </patternFill>
    </fill>
    <fill>
      <patternFill patternType="solid">
        <fgColor indexed="53"/>
        <bgColor indexed="64"/>
      </patternFill>
    </fill>
    <fill>
      <patternFill patternType="solid">
        <fgColor indexed="17"/>
        <bgColor indexed="64"/>
      </patternFill>
    </fill>
    <fill>
      <patternFill patternType="solid">
        <fgColor indexed="13"/>
        <bgColor indexed="64"/>
      </patternFill>
    </fill>
    <fill>
      <patternFill patternType="solid">
        <fgColor indexed="47"/>
        <bgColor indexed="64"/>
      </patternFill>
    </fill>
    <fill>
      <patternFill patternType="solid">
        <fgColor indexed="40"/>
        <bgColor indexed="64"/>
      </patternFill>
    </fill>
    <fill>
      <patternFill patternType="solid">
        <fgColor indexed="22"/>
        <bgColor indexed="64"/>
      </patternFill>
    </fill>
    <fill>
      <patternFill patternType="solid">
        <fgColor indexed="51"/>
        <bgColor indexed="64"/>
      </patternFill>
    </fill>
    <fill>
      <patternFill patternType="solid">
        <fgColor indexed="5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9" tint="-0.249977111117893"/>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43" fontId="1" fillId="0" borderId="0" applyFont="0" applyFill="0" applyBorder="0" applyAlignment="0" applyProtection="0"/>
  </cellStyleXfs>
  <cellXfs count="255">
    <xf numFmtId="0" fontId="0" fillId="0" borderId="0" xfId="0"/>
    <xf numFmtId="0" fontId="3" fillId="0" borderId="0" xfId="0" applyFont="1" applyAlignment="1">
      <alignment vertical="center"/>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3" fillId="0" borderId="0" xfId="0" applyFont="1" applyBorder="1" applyAlignment="1">
      <alignment vertical="center"/>
    </xf>
    <xf numFmtId="0" fontId="3" fillId="0" borderId="0" xfId="0" applyFont="1" applyBorder="1" applyAlignment="1">
      <alignment horizontal="center" vertical="center" wrapText="1"/>
    </xf>
    <xf numFmtId="0" fontId="3" fillId="0" borderId="0" xfId="0" applyFont="1" applyFill="1" applyBorder="1" applyAlignment="1">
      <alignment horizontal="center" vertical="center"/>
    </xf>
    <xf numFmtId="0" fontId="4" fillId="0" borderId="1" xfId="0" applyFont="1" applyFill="1" applyBorder="1" applyAlignment="1">
      <alignment horizontal="center" vertical="center" wrapText="1"/>
    </xf>
    <xf numFmtId="0" fontId="3" fillId="0" borderId="0" xfId="0" applyFont="1" applyFill="1" applyAlignment="1">
      <alignment horizontal="center" vertical="center"/>
    </xf>
    <xf numFmtId="0" fontId="3"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vertical="center"/>
    </xf>
    <xf numFmtId="164" fontId="3" fillId="0" borderId="0"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2" fillId="0" borderId="0" xfId="0" applyFont="1" applyBorder="1" applyAlignment="1">
      <alignment horizontal="center" vertical="center"/>
    </xf>
    <xf numFmtId="165" fontId="3" fillId="0" borderId="1" xfId="0" applyNumberFormat="1" applyFont="1" applyFill="1" applyBorder="1" applyAlignment="1">
      <alignment horizontal="center" vertical="center" wrapText="1"/>
    </xf>
    <xf numFmtId="1" fontId="3" fillId="0" borderId="0" xfId="0" applyNumberFormat="1" applyFont="1" applyFill="1" applyBorder="1" applyAlignment="1">
      <alignment horizontal="center" vertical="center"/>
    </xf>
    <xf numFmtId="1" fontId="3" fillId="0" borderId="0" xfId="0" applyNumberFormat="1"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horizontal="left" vertical="center"/>
    </xf>
    <xf numFmtId="0" fontId="0" fillId="0" borderId="1" xfId="0" applyBorder="1" applyAlignment="1">
      <alignment horizontal="center" vertical="center"/>
    </xf>
    <xf numFmtId="1" fontId="3" fillId="0" borderId="2" xfId="0" applyNumberFormat="1" applyFont="1" applyFill="1" applyBorder="1" applyAlignment="1">
      <alignment horizontal="center" vertical="center"/>
    </xf>
    <xf numFmtId="0" fontId="3" fillId="0" borderId="1" xfId="0" applyFont="1" applyFill="1" applyBorder="1" applyAlignment="1">
      <alignment horizontal="center" vertical="center" textRotation="90" wrapText="1"/>
    </xf>
    <xf numFmtId="0" fontId="3" fillId="0" borderId="3" xfId="0" applyFont="1" applyFill="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5"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7"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0" xfId="0" applyFont="1" applyFill="1" applyAlignment="1">
      <alignment vertical="center"/>
    </xf>
    <xf numFmtId="0" fontId="3" fillId="0" borderId="0" xfId="0" applyFont="1" applyFill="1" applyAlignment="1">
      <alignment horizontal="left" vertical="center" indent="1"/>
    </xf>
    <xf numFmtId="1" fontId="3" fillId="0" borderId="0" xfId="0" applyNumberFormat="1" applyFont="1" applyFill="1" applyAlignment="1">
      <alignment horizontal="left" vertical="center" indent="1"/>
    </xf>
    <xf numFmtId="0" fontId="2" fillId="0" borderId="0" xfId="0" applyFont="1" applyAlignment="1">
      <alignment horizontal="right" vertical="center"/>
    </xf>
    <xf numFmtId="0" fontId="3" fillId="0" borderId="9"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0" xfId="0" applyFont="1" applyFill="1" applyBorder="1" applyAlignment="1">
      <alignment horizontal="right" vertical="center" wrapText="1"/>
    </xf>
    <xf numFmtId="0" fontId="3" fillId="0" borderId="0" xfId="0" applyFont="1" applyFill="1" applyBorder="1" applyAlignment="1">
      <alignment horizontal="left" vertical="center"/>
    </xf>
    <xf numFmtId="1" fontId="3" fillId="0" borderId="0" xfId="0" applyNumberFormat="1" applyFont="1" applyFill="1" applyBorder="1" applyAlignment="1">
      <alignment horizontal="left" vertical="center"/>
    </xf>
    <xf numFmtId="0" fontId="3" fillId="0" borderId="0" xfId="0" applyFont="1" applyFill="1" applyAlignment="1">
      <alignment horizontal="lef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Fill="1" applyBorder="1" applyAlignment="1">
      <alignment horizontal="center" vertical="top"/>
    </xf>
    <xf numFmtId="0" fontId="8" fillId="0" borderId="0" xfId="0" applyFont="1" applyFill="1" applyBorder="1" applyAlignment="1">
      <alignment horizontal="center" vertical="center" wrapText="1"/>
    </xf>
    <xf numFmtId="0" fontId="8" fillId="0" borderId="7" xfId="0" applyFont="1" applyFill="1" applyBorder="1" applyAlignment="1">
      <alignment horizontal="right" vertical="center" wrapText="1"/>
    </xf>
    <xf numFmtId="0" fontId="8" fillId="0" borderId="0" xfId="0" applyFont="1" applyFill="1" applyAlignment="1">
      <alignment horizontal="center" vertical="center" wrapText="1"/>
    </xf>
    <xf numFmtId="0" fontId="3" fillId="0" borderId="7" xfId="0" applyFont="1" applyBorder="1" applyAlignment="1">
      <alignment horizontal="right" vertical="center" wrapText="1"/>
    </xf>
    <xf numFmtId="0" fontId="3" fillId="0" borderId="11" xfId="0" applyFont="1" applyBorder="1" applyAlignment="1">
      <alignment horizontal="right" vertical="center" wrapText="1"/>
    </xf>
    <xf numFmtId="0" fontId="5" fillId="0" borderId="12" xfId="0" applyFont="1" applyBorder="1" applyAlignment="1">
      <alignment horizontal="left" vertical="center"/>
    </xf>
    <xf numFmtId="1" fontId="2" fillId="0" borderId="1" xfId="0" applyNumberFormat="1" applyFont="1" applyBorder="1" applyAlignment="1">
      <alignment horizontal="center" vertical="center"/>
    </xf>
    <xf numFmtId="0" fontId="5" fillId="0" borderId="1" xfId="0" applyFont="1" applyBorder="1" applyAlignment="1">
      <alignment horizontal="left" vertical="center"/>
    </xf>
    <xf numFmtId="0" fontId="3" fillId="0" borderId="7" xfId="0" applyFont="1" applyBorder="1" applyAlignment="1">
      <alignment horizontal="center" vertical="center" wrapText="1"/>
    </xf>
    <xf numFmtId="2" fontId="3" fillId="0" borderId="0" xfId="1" applyNumberFormat="1" applyFont="1" applyAlignment="1">
      <alignment vertical="center"/>
    </xf>
    <xf numFmtId="0" fontId="0" fillId="0" borderId="1" xfId="0" applyFont="1" applyFill="1" applyBorder="1" applyAlignment="1">
      <alignment horizontal="center" vertical="center" wrapText="1"/>
    </xf>
    <xf numFmtId="0" fontId="3" fillId="0" borderId="1" xfId="0" applyFont="1" applyBorder="1" applyAlignment="1">
      <alignment horizontal="right" vertical="center"/>
    </xf>
    <xf numFmtId="1" fontId="3" fillId="0" borderId="6"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3" fillId="0" borderId="13" xfId="0" applyFont="1" applyBorder="1" applyAlignment="1">
      <alignment horizontal="right"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6" fillId="0" borderId="13" xfId="0" applyFont="1" applyBorder="1" applyAlignment="1">
      <alignment horizontal="center" vertical="center" wrapText="1"/>
    </xf>
    <xf numFmtId="0" fontId="3" fillId="0" borderId="1" xfId="0" applyFont="1" applyBorder="1" applyAlignment="1">
      <alignment horizontal="left" vertical="center"/>
    </xf>
    <xf numFmtId="0" fontId="3" fillId="0" borderId="1" xfId="0" applyFont="1" applyFill="1" applyBorder="1" applyAlignment="1">
      <alignment vertical="center"/>
    </xf>
    <xf numFmtId="49" fontId="3" fillId="0" borderId="5" xfId="0" applyNumberFormat="1" applyFont="1" applyFill="1" applyBorder="1" applyAlignment="1">
      <alignment horizontal="center" vertical="center" wrapText="1"/>
    </xf>
    <xf numFmtId="2" fontId="3" fillId="0" borderId="0" xfId="0" applyNumberFormat="1" applyFont="1" applyFill="1" applyAlignment="1">
      <alignment horizontal="left" vertical="center" indent="1"/>
    </xf>
    <xf numFmtId="2" fontId="3" fillId="0" borderId="0" xfId="0" applyNumberFormat="1" applyFont="1" applyFill="1" applyBorder="1" applyAlignment="1">
      <alignment horizontal="center" vertical="center" wrapText="1"/>
    </xf>
    <xf numFmtId="0" fontId="0" fillId="0" borderId="1" xfId="0" applyBorder="1" applyAlignment="1">
      <alignment horizontal="center"/>
    </xf>
    <xf numFmtId="0" fontId="9" fillId="5" borderId="1" xfId="0" applyFont="1" applyFill="1" applyBorder="1" applyAlignment="1">
      <alignment horizontal="center"/>
    </xf>
    <xf numFmtId="0" fontId="4" fillId="0" borderId="1" xfId="0" applyFont="1" applyBorder="1" applyAlignment="1">
      <alignment horizontal="center"/>
    </xf>
    <xf numFmtId="0" fontId="2" fillId="0" borderId="0" xfId="0" applyFont="1" applyAlignment="1">
      <alignment horizontal="left" vertical="center" wrapText="1"/>
    </xf>
    <xf numFmtId="0" fontId="2" fillId="0" borderId="1" xfId="0" applyFont="1" applyFill="1" applyBorder="1" applyAlignment="1">
      <alignment horizontal="left" vertical="center" wrapText="1"/>
    </xf>
    <xf numFmtId="0" fontId="2" fillId="0" borderId="13" xfId="0" applyFont="1" applyFill="1" applyBorder="1" applyAlignment="1">
      <alignment horizontal="left" vertical="center"/>
    </xf>
    <xf numFmtId="0" fontId="2" fillId="0" borderId="1" xfId="0" applyFont="1" applyFill="1" applyBorder="1" applyAlignment="1">
      <alignment horizontal="left" vertical="center"/>
    </xf>
    <xf numFmtId="0" fontId="2" fillId="0" borderId="4" xfId="0" applyFont="1" applyFill="1" applyBorder="1" applyAlignment="1">
      <alignment horizontal="left" vertical="center"/>
    </xf>
    <xf numFmtId="0" fontId="10" fillId="6" borderId="1" xfId="0" applyFont="1" applyFill="1" applyBorder="1" applyAlignment="1">
      <alignment horizontal="center" vertical="center" wrapText="1"/>
    </xf>
    <xf numFmtId="0" fontId="8" fillId="6" borderId="6" xfId="0" applyFont="1" applyFill="1" applyBorder="1" applyAlignment="1">
      <alignment horizontal="center" vertical="center" wrapText="1"/>
    </xf>
    <xf numFmtId="1" fontId="8" fillId="6" borderId="6" xfId="0" applyNumberFormat="1" applyFont="1" applyFill="1" applyBorder="1" applyAlignment="1">
      <alignment horizontal="center" vertical="center"/>
    </xf>
    <xf numFmtId="1" fontId="8" fillId="6" borderId="6"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1" fontId="3" fillId="6" borderId="1" xfId="0" applyNumberFormat="1" applyFont="1" applyFill="1" applyBorder="1" applyAlignment="1">
      <alignment horizontal="center" vertical="center"/>
    </xf>
    <xf numFmtId="1" fontId="3" fillId="6" borderId="1" xfId="0" applyNumberFormat="1" applyFont="1" applyFill="1" applyBorder="1" applyAlignment="1">
      <alignment horizontal="center" vertical="center" wrapText="1"/>
    </xf>
    <xf numFmtId="1" fontId="3" fillId="6" borderId="13" xfId="0" applyNumberFormat="1" applyFont="1" applyFill="1" applyBorder="1" applyAlignment="1">
      <alignment horizontal="center" vertical="center"/>
    </xf>
    <xf numFmtId="0" fontId="3" fillId="6" borderId="13" xfId="0" applyFont="1" applyFill="1" applyBorder="1" applyAlignment="1">
      <alignment horizontal="center" vertical="center" wrapText="1"/>
    </xf>
    <xf numFmtId="0" fontId="0" fillId="0" borderId="1" xfId="0" applyBorder="1"/>
    <xf numFmtId="0" fontId="1" fillId="0" borderId="1" xfId="0" applyFont="1" applyBorder="1"/>
    <xf numFmtId="0" fontId="1" fillId="0" borderId="1" xfId="0" applyFont="1" applyBorder="1" applyAlignment="1">
      <alignment horizontal="center" vertical="center"/>
    </xf>
    <xf numFmtId="0" fontId="1" fillId="0" borderId="13" xfId="0" applyFont="1" applyBorder="1" applyAlignment="1">
      <alignment horizontal="center" vertical="center"/>
    </xf>
    <xf numFmtId="0" fontId="9" fillId="7" borderId="1" xfId="0" applyFont="1" applyFill="1" applyBorder="1" applyAlignment="1">
      <alignment horizontal="center" vertical="center" wrapText="1"/>
    </xf>
    <xf numFmtId="0" fontId="5" fillId="0" borderId="12" xfId="0" applyFont="1" applyFill="1" applyBorder="1" applyAlignment="1">
      <alignment horizontal="left" vertical="center"/>
    </xf>
    <xf numFmtId="0" fontId="3" fillId="0" borderId="1" xfId="0" applyFont="1" applyFill="1" applyBorder="1" applyAlignment="1">
      <alignment horizontal="left" vertical="center"/>
    </xf>
    <xf numFmtId="0" fontId="5" fillId="0" borderId="1" xfId="0" applyFont="1" applyFill="1" applyBorder="1" applyAlignment="1">
      <alignment horizontal="left" vertical="center"/>
    </xf>
    <xf numFmtId="14" fontId="0" fillId="0" borderId="1" xfId="0" applyNumberFormat="1" applyBorder="1"/>
    <xf numFmtId="0" fontId="1" fillId="0" borderId="1" xfId="0" applyFont="1" applyBorder="1" applyAlignment="1">
      <alignment horizontal="center"/>
    </xf>
    <xf numFmtId="0" fontId="13" fillId="0" borderId="0" xfId="0" applyFont="1" applyFill="1" applyBorder="1" applyAlignment="1">
      <alignment horizontal="center" vertical="center"/>
    </xf>
    <xf numFmtId="0" fontId="14" fillId="8" borderId="1" xfId="0" applyFont="1" applyFill="1" applyBorder="1" applyAlignment="1">
      <alignment horizontal="center" vertical="center" wrapText="1"/>
    </xf>
    <xf numFmtId="0" fontId="5" fillId="0" borderId="0" xfId="0" applyFont="1" applyBorder="1" applyAlignment="1">
      <alignment horizontal="center" vertical="center" wrapText="1"/>
    </xf>
    <xf numFmtId="0" fontId="1" fillId="0" borderId="1" xfId="0" applyNumberFormat="1" applyFont="1" applyBorder="1"/>
    <xf numFmtId="0" fontId="0" fillId="0" borderId="0" xfId="0" applyAlignment="1">
      <alignment horizontal="center" vertical="center"/>
    </xf>
    <xf numFmtId="0" fontId="1"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0" xfId="0" applyProtection="1">
      <protection locked="0"/>
    </xf>
    <xf numFmtId="2" fontId="0" fillId="0" borderId="1" xfId="0" applyNumberFormat="1" applyBorder="1"/>
    <xf numFmtId="2" fontId="1" fillId="0" borderId="1" xfId="0" applyNumberFormat="1" applyFont="1" applyBorder="1"/>
    <xf numFmtId="14" fontId="0" fillId="0" borderId="0" xfId="0" applyNumberFormat="1"/>
    <xf numFmtId="2" fontId="9" fillId="0" borderId="1" xfId="0" applyNumberFormat="1" applyFont="1" applyBorder="1"/>
    <xf numFmtId="0" fontId="13" fillId="0" borderId="0" xfId="0" applyFont="1" applyFill="1" applyBorder="1" applyAlignment="1">
      <alignment horizontal="center" vertical="center" wrapText="1"/>
    </xf>
    <xf numFmtId="0" fontId="15" fillId="0" borderId="1" xfId="0" applyFont="1" applyBorder="1" applyAlignment="1">
      <alignment horizontal="left" vertical="center"/>
    </xf>
    <xf numFmtId="0" fontId="16" fillId="0" borderId="1" xfId="0" applyFont="1" applyBorder="1"/>
    <xf numFmtId="0" fontId="16" fillId="0" borderId="1" xfId="0" applyFont="1" applyBorder="1" applyAlignment="1">
      <alignment horizontal="center" vertical="center"/>
    </xf>
    <xf numFmtId="0" fontId="11" fillId="0" borderId="1" xfId="0" applyFont="1" applyBorder="1" applyAlignment="1">
      <alignment horizontal="left" vertical="center" wrapText="1"/>
    </xf>
    <xf numFmtId="0" fontId="11" fillId="0" borderId="1" xfId="0" applyFont="1" applyBorder="1" applyAlignment="1">
      <alignment horizontal="left" vertical="center"/>
    </xf>
    <xf numFmtId="0" fontId="0" fillId="0" borderId="1" xfId="0" applyFill="1" applyBorder="1" applyAlignment="1">
      <alignment horizontal="center" vertical="center"/>
    </xf>
    <xf numFmtId="2" fontId="0" fillId="5" borderId="1" xfId="0" applyNumberFormat="1" applyFill="1" applyBorder="1"/>
    <xf numFmtId="0" fontId="5" fillId="5" borderId="1" xfId="0" applyFont="1" applyFill="1" applyBorder="1" applyAlignment="1">
      <alignment horizontal="left" vertical="center"/>
    </xf>
    <xf numFmtId="0" fontId="1" fillId="0" borderId="1" xfId="0" applyFont="1" applyFill="1" applyBorder="1" applyAlignment="1">
      <alignment horizontal="center" vertical="center"/>
    </xf>
    <xf numFmtId="1" fontId="3" fillId="7" borderId="6" xfId="0" applyNumberFormat="1" applyFont="1" applyFill="1" applyBorder="1" applyAlignment="1">
      <alignment horizontal="center" vertical="center" wrapText="1"/>
    </xf>
    <xf numFmtId="2" fontId="0" fillId="0" borderId="1" xfId="0" applyNumberFormat="1" applyFill="1" applyBorder="1"/>
    <xf numFmtId="0" fontId="1" fillId="5" borderId="1" xfId="0" applyFont="1" applyFill="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4"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3" fillId="0" borderId="1" xfId="0" applyFont="1" applyFill="1" applyBorder="1" applyAlignment="1">
      <alignment horizontal="center" vertical="center" textRotation="90"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textRotation="90" wrapText="1"/>
    </xf>
    <xf numFmtId="0" fontId="3" fillId="0" borderId="1" xfId="0" applyFont="1" applyBorder="1" applyAlignment="1">
      <alignment horizontal="center" vertical="center" wrapText="1"/>
    </xf>
    <xf numFmtId="0" fontId="1" fillId="11" borderId="1" xfId="0" applyFont="1" applyFill="1" applyBorder="1" applyAlignment="1">
      <alignment horizontal="center" vertical="center"/>
    </xf>
    <xf numFmtId="0" fontId="3" fillId="0" borderId="1" xfId="0" applyFont="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Border="1" applyAlignment="1">
      <alignment horizontal="center" vertical="center" wrapText="1"/>
    </xf>
    <xf numFmtId="0" fontId="0" fillId="11" borderId="1" xfId="0" applyFill="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textRotation="90"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2" fillId="0" borderId="12" xfId="0" applyFont="1" applyBorder="1" applyAlignment="1">
      <alignment horizontal="center" vertical="center" wrapText="1"/>
    </xf>
    <xf numFmtId="0" fontId="2" fillId="0" borderId="7"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3" borderId="1" xfId="0" applyFont="1" applyFill="1" applyBorder="1" applyAlignment="1">
      <alignment horizontal="center" vertical="center"/>
    </xf>
    <xf numFmtId="164" fontId="3" fillId="0" borderId="19" xfId="0" applyNumberFormat="1" applyFont="1" applyFill="1" applyBorder="1" applyAlignment="1">
      <alignment horizontal="center" vertical="center" wrapText="1"/>
    </xf>
    <xf numFmtId="164" fontId="3" fillId="0" borderId="13" xfId="0" applyNumberFormat="1" applyFont="1" applyFill="1" applyBorder="1" applyAlignment="1">
      <alignment horizontal="center" vertical="center" wrapText="1"/>
    </xf>
    <xf numFmtId="49" fontId="2" fillId="3" borderId="3" xfId="0" applyNumberFormat="1"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1" fontId="3" fillId="0" borderId="20" xfId="0" applyNumberFormat="1" applyFont="1" applyFill="1" applyBorder="1" applyAlignment="1">
      <alignment horizontal="left" vertical="center"/>
    </xf>
    <xf numFmtId="1" fontId="3" fillId="0" borderId="21" xfId="0" applyNumberFormat="1" applyFont="1" applyFill="1" applyBorder="1" applyAlignment="1">
      <alignment horizontal="left" vertical="center"/>
    </xf>
    <xf numFmtId="1" fontId="3" fillId="0" borderId="22" xfId="0" applyNumberFormat="1" applyFont="1" applyFill="1" applyBorder="1" applyAlignment="1">
      <alignment horizontal="left" vertical="center"/>
    </xf>
    <xf numFmtId="0" fontId="3" fillId="0" borderId="23" xfId="0" applyFont="1" applyFill="1" applyBorder="1" applyAlignment="1">
      <alignment horizontal="center" vertical="center"/>
    </xf>
    <xf numFmtId="0" fontId="3" fillId="0" borderId="4"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17" fillId="5" borderId="1" xfId="0" applyFont="1" applyFill="1" applyBorder="1" applyAlignment="1">
      <alignment horizontal="center" vertical="center"/>
    </xf>
    <xf numFmtId="0" fontId="2" fillId="4" borderId="1" xfId="0" applyFont="1" applyFill="1" applyBorder="1" applyAlignment="1">
      <alignment horizontal="center" vertical="center"/>
    </xf>
    <xf numFmtId="49" fontId="2" fillId="4" borderId="26" xfId="0" applyNumberFormat="1" applyFont="1" applyFill="1" applyBorder="1" applyAlignment="1">
      <alignment horizontal="center" vertical="center" wrapText="1"/>
    </xf>
    <xf numFmtId="49" fontId="2" fillId="4" borderId="9" xfId="0" applyNumberFormat="1" applyFont="1" applyFill="1" applyBorder="1" applyAlignment="1">
      <alignment horizontal="center" vertical="center" wrapText="1"/>
    </xf>
    <xf numFmtId="49" fontId="2" fillId="4" borderId="27" xfId="0" applyNumberFormat="1" applyFont="1" applyFill="1" applyBorder="1" applyAlignment="1">
      <alignment horizontal="center" vertical="center" wrapText="1"/>
    </xf>
    <xf numFmtId="49" fontId="2" fillId="7" borderId="26" xfId="0" applyNumberFormat="1" applyFont="1" applyFill="1" applyBorder="1" applyAlignment="1">
      <alignment horizontal="center" vertical="center" wrapText="1"/>
    </xf>
    <xf numFmtId="49" fontId="2" fillId="7" borderId="9" xfId="0" applyNumberFormat="1" applyFont="1" applyFill="1" applyBorder="1" applyAlignment="1">
      <alignment horizontal="center" vertical="center" wrapText="1"/>
    </xf>
    <xf numFmtId="49" fontId="2" fillId="7" borderId="27" xfId="0" applyNumberFormat="1" applyFont="1" applyFill="1" applyBorder="1" applyAlignment="1">
      <alignment horizontal="center" vertical="center" wrapText="1"/>
    </xf>
    <xf numFmtId="49" fontId="2" fillId="7" borderId="3" xfId="0" applyNumberFormat="1" applyFont="1" applyFill="1" applyBorder="1" applyAlignment="1">
      <alignment horizontal="center" vertical="center" wrapText="1"/>
    </xf>
    <xf numFmtId="49" fontId="2" fillId="7" borderId="1" xfId="0" applyNumberFormat="1" applyFont="1" applyFill="1" applyBorder="1" applyAlignment="1">
      <alignment horizontal="center" vertical="center" wrapText="1"/>
    </xf>
    <xf numFmtId="49" fontId="2" fillId="4" borderId="3" xfId="0" applyNumberFormat="1" applyFont="1" applyFill="1" applyBorder="1" applyAlignment="1">
      <alignment horizontal="center" vertical="center" wrapText="1"/>
    </xf>
    <xf numFmtId="49" fontId="2" fillId="4" borderId="1" xfId="0" applyNumberFormat="1" applyFont="1" applyFill="1" applyBorder="1" applyAlignment="1">
      <alignment horizontal="center" vertical="center" wrapText="1"/>
    </xf>
    <xf numFmtId="0" fontId="2" fillId="7" borderId="1" xfId="0" applyFont="1" applyFill="1" applyBorder="1" applyAlignment="1">
      <alignment horizontal="center" vertical="center"/>
    </xf>
    <xf numFmtId="49" fontId="2" fillId="2" borderId="3"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0" fontId="3" fillId="0" borderId="24" xfId="0" applyFont="1" applyFill="1" applyBorder="1" applyAlignment="1">
      <alignment horizontal="center" vertical="center" textRotation="90" wrapText="1"/>
    </xf>
    <xf numFmtId="0" fontId="3" fillId="0" borderId="1" xfId="0" applyFont="1" applyFill="1" applyBorder="1" applyAlignment="1">
      <alignment horizontal="center" vertical="center" textRotation="90" wrapText="1"/>
    </xf>
    <xf numFmtId="0" fontId="3" fillId="6" borderId="24" xfId="0"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0" fontId="3" fillId="0" borderId="25" xfId="0" applyFont="1" applyFill="1" applyBorder="1" applyAlignment="1">
      <alignment horizontal="center" vertical="center" wrapText="1"/>
    </xf>
    <xf numFmtId="1" fontId="3" fillId="6" borderId="24" xfId="0" applyNumberFormat="1" applyFont="1" applyFill="1" applyBorder="1" applyAlignment="1">
      <alignment horizontal="center" vertical="center" textRotation="90" wrapText="1"/>
    </xf>
    <xf numFmtId="1" fontId="3" fillId="6" borderId="1" xfId="0" applyNumberFormat="1" applyFont="1" applyFill="1" applyBorder="1" applyAlignment="1">
      <alignment horizontal="center" vertical="center" textRotation="90" wrapText="1"/>
    </xf>
    <xf numFmtId="0" fontId="2" fillId="7" borderId="4"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1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12"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12" xfId="0" applyFont="1" applyFill="1" applyBorder="1" applyAlignment="1">
      <alignment horizontal="center" vertical="center"/>
    </xf>
    <xf numFmtId="0" fontId="9" fillId="0" borderId="1" xfId="0" applyFont="1" applyBorder="1" applyAlignment="1">
      <alignment horizontal="center"/>
    </xf>
    <xf numFmtId="0" fontId="1" fillId="9" borderId="28" xfId="0" applyFont="1" applyFill="1" applyBorder="1" applyAlignment="1">
      <alignment horizontal="center"/>
    </xf>
    <xf numFmtId="0" fontId="0" fillId="9" borderId="29" xfId="0" applyFill="1" applyBorder="1" applyAlignment="1">
      <alignment horizontal="center"/>
    </xf>
    <xf numFmtId="0" fontId="0" fillId="9" borderId="30" xfId="0" applyFill="1" applyBorder="1" applyAlignment="1">
      <alignment horizontal="center"/>
    </xf>
    <xf numFmtId="0" fontId="9" fillId="0" borderId="7" xfId="0" applyFont="1" applyBorder="1" applyAlignment="1">
      <alignment horizontal="center" vertical="center" wrapText="1"/>
    </xf>
    <xf numFmtId="0" fontId="0" fillId="0" borderId="15" xfId="0" applyBorder="1" applyAlignment="1">
      <alignment horizontal="center" vertical="center" wrapText="1"/>
    </xf>
    <xf numFmtId="0" fontId="0" fillId="0" borderId="11" xfId="0" applyBorder="1" applyAlignment="1">
      <alignment horizontal="center" vertical="center" wrapText="1"/>
    </xf>
    <xf numFmtId="0" fontId="0" fillId="0" borderId="16"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0" fillId="0" borderId="10" xfId="0" applyBorder="1" applyAlignment="1">
      <alignment horizontal="center" vertical="center" wrapText="1"/>
    </xf>
    <xf numFmtId="0" fontId="0" fillId="0" borderId="18" xfId="0" applyBorder="1" applyAlignment="1">
      <alignment horizontal="center" vertical="center" wrapText="1"/>
    </xf>
    <xf numFmtId="0" fontId="0" fillId="0" borderId="14" xfId="0" applyBorder="1" applyAlignment="1">
      <alignment horizontal="center" vertical="center" wrapText="1"/>
    </xf>
    <xf numFmtId="0" fontId="1" fillId="0" borderId="7"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4" xfId="0" applyFont="1" applyBorder="1" applyAlignment="1">
      <alignment horizontal="center" vertical="center" wrapText="1"/>
    </xf>
    <xf numFmtId="0" fontId="1" fillId="7" borderId="28" xfId="0" applyFont="1" applyFill="1" applyBorder="1" applyAlignment="1">
      <alignment horizontal="center"/>
    </xf>
    <xf numFmtId="0" fontId="0" fillId="7" borderId="29" xfId="0" applyFill="1" applyBorder="1" applyAlignment="1">
      <alignment horizontal="center"/>
    </xf>
    <xf numFmtId="0" fontId="0" fillId="7" borderId="30" xfId="0" applyFill="1" applyBorder="1" applyAlignment="1">
      <alignment horizontal="center"/>
    </xf>
    <xf numFmtId="0" fontId="1" fillId="10" borderId="28" xfId="0" applyFont="1" applyFill="1" applyBorder="1" applyAlignment="1">
      <alignment horizontal="center"/>
    </xf>
    <xf numFmtId="0" fontId="0" fillId="10" borderId="29" xfId="0" applyFill="1" applyBorder="1" applyAlignment="1">
      <alignment horizontal="center"/>
    </xf>
    <xf numFmtId="0" fontId="0" fillId="10" borderId="30" xfId="0" applyFill="1" applyBorder="1" applyAlignment="1">
      <alignment horizontal="center"/>
    </xf>
    <xf numFmtId="0" fontId="1" fillId="4" borderId="28" xfId="0" applyFont="1" applyFill="1" applyBorder="1" applyAlignment="1">
      <alignment horizontal="center"/>
    </xf>
    <xf numFmtId="0" fontId="0" fillId="4" borderId="29" xfId="0" applyFill="1" applyBorder="1" applyAlignment="1">
      <alignment horizontal="center"/>
    </xf>
    <xf numFmtId="0" fontId="0" fillId="4" borderId="30" xfId="0" applyFill="1" applyBorder="1" applyAlignment="1">
      <alignment horizontal="center"/>
    </xf>
    <xf numFmtId="0" fontId="1" fillId="12" borderId="28" xfId="0" applyFont="1" applyFill="1" applyBorder="1" applyAlignment="1">
      <alignment horizontal="center"/>
    </xf>
    <xf numFmtId="0" fontId="0" fillId="12" borderId="29" xfId="0" applyFill="1" applyBorder="1" applyAlignment="1">
      <alignment horizontal="center"/>
    </xf>
    <xf numFmtId="0" fontId="0" fillId="12" borderId="30" xfId="0" applyFill="1" applyBorder="1" applyAlignment="1">
      <alignment horizontal="center"/>
    </xf>
    <xf numFmtId="0" fontId="1" fillId="13" borderId="28" xfId="0" applyFont="1" applyFill="1" applyBorder="1" applyAlignment="1">
      <alignment horizontal="center"/>
    </xf>
    <xf numFmtId="0" fontId="0" fillId="13" borderId="29" xfId="0" applyFill="1" applyBorder="1" applyAlignment="1">
      <alignment horizontal="center"/>
    </xf>
    <xf numFmtId="0" fontId="0" fillId="13" borderId="30" xfId="0" applyFill="1" applyBorder="1" applyAlignment="1">
      <alignment horizontal="center"/>
    </xf>
    <xf numFmtId="0" fontId="1" fillId="14" borderId="28" xfId="0" applyFont="1" applyFill="1" applyBorder="1" applyAlignment="1">
      <alignment horizontal="center"/>
    </xf>
    <xf numFmtId="0" fontId="0" fillId="14" borderId="29" xfId="0" applyFill="1" applyBorder="1" applyAlignment="1">
      <alignment horizontal="center"/>
    </xf>
    <xf numFmtId="0" fontId="0" fillId="14" borderId="30" xfId="0" applyFill="1" applyBorder="1" applyAlignment="1">
      <alignment horizontal="center"/>
    </xf>
    <xf numFmtId="0" fontId="1" fillId="15" borderId="28" xfId="0" applyFont="1" applyFill="1" applyBorder="1" applyAlignment="1">
      <alignment horizontal="center"/>
    </xf>
    <xf numFmtId="0" fontId="0" fillId="15" borderId="29" xfId="0" applyFill="1" applyBorder="1" applyAlignment="1">
      <alignment horizontal="center"/>
    </xf>
    <xf numFmtId="0" fontId="0" fillId="15" borderId="30" xfId="0" applyFill="1" applyBorder="1" applyAlignment="1">
      <alignment horizontal="center"/>
    </xf>
    <xf numFmtId="0" fontId="1" fillId="3" borderId="28" xfId="0" applyFont="1" applyFill="1" applyBorder="1" applyAlignment="1">
      <alignment horizontal="center"/>
    </xf>
    <xf numFmtId="0" fontId="0" fillId="3" borderId="29" xfId="0" applyFill="1" applyBorder="1" applyAlignment="1">
      <alignment horizontal="center"/>
    </xf>
    <xf numFmtId="0" fontId="0" fillId="3" borderId="30" xfId="0" applyFill="1" applyBorder="1" applyAlignment="1">
      <alignment horizontal="center"/>
    </xf>
    <xf numFmtId="0" fontId="16" fillId="0" borderId="0" xfId="0" applyFont="1"/>
    <xf numFmtId="14" fontId="16" fillId="0" borderId="1" xfId="0" applyNumberFormat="1" applyFont="1" applyBorder="1"/>
    <xf numFmtId="0" fontId="16" fillId="0" borderId="1" xfId="0" applyNumberFormat="1" applyFont="1" applyBorder="1" applyAlignment="1">
      <alignment horizontal="center" vertical="center"/>
    </xf>
  </cellXfs>
  <cellStyles count="2">
    <cellStyle name="Migliaia" xfId="1" builtinId="3"/>
    <cellStyle name="Normale" xfId="0" builtinId="0"/>
  </cellStyles>
  <dxfs count="358">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it-IT"/>
              <a:t>MINUTI GIOCATI</a:t>
            </a:r>
          </a:p>
        </c:rich>
      </c:tx>
      <c:layout>
        <c:manualLayout>
          <c:xMode val="edge"/>
          <c:yMode val="edge"/>
          <c:x val="0.42584186530823775"/>
          <c:y val="2.9143897996357013E-2"/>
        </c:manualLayout>
      </c:layout>
      <c:overlay val="0"/>
      <c:spPr>
        <a:noFill/>
        <a:ln w="25400">
          <a:noFill/>
        </a:ln>
      </c:spPr>
    </c:title>
    <c:autoTitleDeleted val="0"/>
    <c:plotArea>
      <c:layout>
        <c:manualLayout>
          <c:layoutTarget val="inner"/>
          <c:xMode val="edge"/>
          <c:yMode val="edge"/>
          <c:x val="5.6414922656960874E-2"/>
          <c:y val="0.14389799635701306"/>
          <c:w val="0.94085532302092811"/>
          <c:h val="0.61020036429872493"/>
        </c:manualLayout>
      </c:layout>
      <c:barChart>
        <c:barDir val="col"/>
        <c:grouping val="clustered"/>
        <c:varyColors val="0"/>
        <c:ser>
          <c:idx val="1"/>
          <c:order val="0"/>
          <c:spPr>
            <a:solidFill>
              <a:srgbClr val="FF6600"/>
            </a:solidFill>
            <a:ln w="12700">
              <a:solidFill>
                <a:srgbClr val="000000"/>
              </a:solidFill>
              <a:prstDash val="solid"/>
            </a:ln>
          </c:spPr>
          <c:invertIfNegative val="0"/>
          <c:dPt>
            <c:idx val="0"/>
            <c:invertIfNegative val="0"/>
            <c:bubble3D val="0"/>
            <c:spPr>
              <a:solidFill>
                <a:srgbClr val="00008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4"/>
            <c:invertIfNegative val="0"/>
            <c:bubble3D val="0"/>
            <c:spPr>
              <a:solidFill>
                <a:srgbClr val="3366FF"/>
              </a:solidFill>
              <a:ln w="12700">
                <a:solidFill>
                  <a:srgbClr val="000000"/>
                </a:solidFill>
                <a:prstDash val="solid"/>
              </a:ln>
            </c:spPr>
          </c:dPt>
          <c:dPt>
            <c:idx val="6"/>
            <c:invertIfNegative val="0"/>
            <c:bubble3D val="0"/>
            <c:spPr>
              <a:solidFill>
                <a:srgbClr val="3366FF"/>
              </a:solidFill>
              <a:ln w="12700">
                <a:solidFill>
                  <a:srgbClr val="000000"/>
                </a:solidFill>
                <a:prstDash val="solid"/>
              </a:ln>
            </c:spPr>
          </c:dPt>
          <c:dPt>
            <c:idx val="8"/>
            <c:invertIfNegative val="0"/>
            <c:bubble3D val="0"/>
            <c:spPr>
              <a:solidFill>
                <a:srgbClr val="3366FF"/>
              </a:solidFill>
              <a:ln w="12700">
                <a:solidFill>
                  <a:srgbClr val="000000"/>
                </a:solidFill>
                <a:prstDash val="solid"/>
              </a:ln>
            </c:spPr>
          </c:dPt>
          <c:dPt>
            <c:idx val="10"/>
            <c:invertIfNegative val="0"/>
            <c:bubble3D val="0"/>
            <c:spPr>
              <a:solidFill>
                <a:srgbClr val="3366FF"/>
              </a:solidFill>
              <a:ln w="12700">
                <a:solidFill>
                  <a:srgbClr val="000000"/>
                </a:solidFill>
                <a:prstDash val="solid"/>
              </a:ln>
            </c:spPr>
          </c:dPt>
          <c:dPt>
            <c:idx val="12"/>
            <c:invertIfNegative val="0"/>
            <c:bubble3D val="0"/>
            <c:spPr>
              <a:solidFill>
                <a:srgbClr val="3366FF"/>
              </a:solidFill>
              <a:ln w="12700">
                <a:solidFill>
                  <a:srgbClr val="000000"/>
                </a:solidFill>
                <a:prstDash val="solid"/>
              </a:ln>
            </c:spPr>
          </c:dPt>
          <c:dPt>
            <c:idx val="18"/>
            <c:invertIfNegative val="0"/>
            <c:bubble3D val="0"/>
            <c:spPr>
              <a:solidFill>
                <a:srgbClr val="3366FF"/>
              </a:solidFill>
              <a:ln w="12700">
                <a:solidFill>
                  <a:srgbClr val="000000"/>
                </a:solidFill>
                <a:prstDash val="solid"/>
              </a:ln>
            </c:spPr>
          </c:dPt>
          <c:dPt>
            <c:idx val="22"/>
            <c:invertIfNegative val="0"/>
            <c:bubble3D val="0"/>
            <c:spPr>
              <a:solidFill>
                <a:srgbClr val="3366FF"/>
              </a:solidFill>
              <a:ln w="12700">
                <a:solidFill>
                  <a:srgbClr val="000000"/>
                </a:solidFill>
                <a:prstDash val="solid"/>
              </a:ln>
            </c:spPr>
          </c:dPt>
          <c:cat>
            <c:strRef>
              <c:f>'PRESENZE COMPETIZIONI'!$B$5:$B$34</c:f>
              <c:strCache>
                <c:ptCount val="30"/>
                <c:pt idx="0">
                  <c:v>Totale</c:v>
                </c:pt>
                <c:pt idx="1">
                  <c:v>Rossini Simone</c:v>
                </c:pt>
                <c:pt idx="2">
                  <c:v>Pellati Alberto</c:v>
                </c:pt>
                <c:pt idx="3">
                  <c:v>Bertani Enrico</c:v>
                </c:pt>
                <c:pt idx="4">
                  <c:v>Bondi Alberto</c:v>
                </c:pt>
                <c:pt idx="5">
                  <c:v>Franzoni Marco</c:v>
                </c:pt>
                <c:pt idx="6">
                  <c:v>Guglielmi Matteo</c:v>
                </c:pt>
                <c:pt idx="7">
                  <c:v>Maggi Gianfranco</c:v>
                </c:pt>
                <c:pt idx="8">
                  <c:v>Piazzi Nicola</c:v>
                </c:pt>
                <c:pt idx="9">
                  <c:v>Agnesini Simone</c:v>
                </c:pt>
                <c:pt idx="10">
                  <c:v>Barchi Eris</c:v>
                </c:pt>
                <c:pt idx="11">
                  <c:v>Baschieri Paolo</c:v>
                </c:pt>
                <c:pt idx="12">
                  <c:v>Bellei Emanuele</c:v>
                </c:pt>
                <c:pt idx="13">
                  <c:v>Bertani Paolo</c:v>
                </c:pt>
                <c:pt idx="14">
                  <c:v>Bulgarelli Riccardo</c:v>
                </c:pt>
                <c:pt idx="15">
                  <c:v>Dotti Vittorio</c:v>
                </c:pt>
                <c:pt idx="16">
                  <c:v>Guerrieri Marco</c:v>
                </c:pt>
                <c:pt idx="17">
                  <c:v>Rabitti Fabio</c:v>
                </c:pt>
                <c:pt idx="18">
                  <c:v>Sezzi Davide</c:v>
                </c:pt>
                <c:pt idx="19">
                  <c:v>Tavernelli Stefano</c:v>
                </c:pt>
                <c:pt idx="20">
                  <c:v>Vincenzi Valerio</c:v>
                </c:pt>
                <c:pt idx="21">
                  <c:v>Brevini Matteo</c:v>
                </c:pt>
                <c:pt idx="22">
                  <c:v>Di Dato Luciano</c:v>
                </c:pt>
                <c:pt idx="23">
                  <c:v>Farinella Alessio</c:v>
                </c:pt>
                <c:pt idx="24">
                  <c:v>Finamore Edoardo</c:v>
                </c:pt>
                <c:pt idx="25">
                  <c:v>Gambarelli Edoardo</c:v>
                </c:pt>
                <c:pt idx="26">
                  <c:v>Montipò Luca</c:v>
                </c:pt>
                <c:pt idx="27">
                  <c:v>Prandi Marcello</c:v>
                </c:pt>
                <c:pt idx="28">
                  <c:v>Silvestri Gino</c:v>
                </c:pt>
                <c:pt idx="29">
                  <c:v>Venturi Francesco</c:v>
                </c:pt>
              </c:strCache>
            </c:strRef>
          </c:cat>
          <c:val>
            <c:numRef>
              <c:f>'PRESENZE COMPETIZIONI'!$E$5:$E$34</c:f>
              <c:numCache>
                <c:formatCode>0</c:formatCode>
                <c:ptCount val="30"/>
                <c:pt idx="0" formatCode="General">
                  <c:v>0</c:v>
                </c:pt>
                <c:pt idx="1">
                  <c:v>2240</c:v>
                </c:pt>
                <c:pt idx="2">
                  <c:v>70</c:v>
                </c:pt>
                <c:pt idx="3">
                  <c:v>100</c:v>
                </c:pt>
                <c:pt idx="4">
                  <c:v>1805</c:v>
                </c:pt>
                <c:pt idx="5">
                  <c:v>750</c:v>
                </c:pt>
                <c:pt idx="6">
                  <c:v>35</c:v>
                </c:pt>
                <c:pt idx="7">
                  <c:v>1740</c:v>
                </c:pt>
                <c:pt idx="8">
                  <c:v>1875</c:v>
                </c:pt>
                <c:pt idx="9">
                  <c:v>420</c:v>
                </c:pt>
                <c:pt idx="10">
                  <c:v>1220</c:v>
                </c:pt>
                <c:pt idx="11">
                  <c:v>605</c:v>
                </c:pt>
                <c:pt idx="12">
                  <c:v>1345</c:v>
                </c:pt>
                <c:pt idx="13">
                  <c:v>805</c:v>
                </c:pt>
                <c:pt idx="14">
                  <c:v>1635</c:v>
                </c:pt>
                <c:pt idx="15">
                  <c:v>1640</c:v>
                </c:pt>
                <c:pt idx="16">
                  <c:v>1270</c:v>
                </c:pt>
                <c:pt idx="17">
                  <c:v>655</c:v>
                </c:pt>
                <c:pt idx="18">
                  <c:v>635</c:v>
                </c:pt>
                <c:pt idx="19">
                  <c:v>250</c:v>
                </c:pt>
                <c:pt idx="20">
                  <c:v>1915</c:v>
                </c:pt>
                <c:pt idx="21">
                  <c:v>1225</c:v>
                </c:pt>
                <c:pt idx="22">
                  <c:v>1530</c:v>
                </c:pt>
                <c:pt idx="23">
                  <c:v>140</c:v>
                </c:pt>
                <c:pt idx="24">
                  <c:v>0</c:v>
                </c:pt>
                <c:pt idx="25">
                  <c:v>290</c:v>
                </c:pt>
                <c:pt idx="26">
                  <c:v>15</c:v>
                </c:pt>
                <c:pt idx="27">
                  <c:v>115</c:v>
                </c:pt>
                <c:pt idx="28">
                  <c:v>1065</c:v>
                </c:pt>
                <c:pt idx="29">
                  <c:v>380</c:v>
                </c:pt>
              </c:numCache>
            </c:numRef>
          </c:val>
        </c:ser>
        <c:dLbls>
          <c:showLegendKey val="0"/>
          <c:showVal val="0"/>
          <c:showCatName val="0"/>
          <c:showSerName val="0"/>
          <c:showPercent val="0"/>
          <c:showBubbleSize val="0"/>
        </c:dLbls>
        <c:gapWidth val="150"/>
        <c:axId val="54225536"/>
        <c:axId val="95482240"/>
      </c:barChart>
      <c:catAx>
        <c:axId val="54225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it-IT"/>
          </a:p>
        </c:txPr>
        <c:crossAx val="95482240"/>
        <c:crosses val="autoZero"/>
        <c:auto val="1"/>
        <c:lblAlgn val="ctr"/>
        <c:lblOffset val="100"/>
        <c:tickLblSkip val="1"/>
        <c:tickMarkSkip val="1"/>
        <c:noMultiLvlLbl val="0"/>
      </c:catAx>
      <c:valAx>
        <c:axId val="954822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800" b="0" i="0" u="none" strike="noStrike" baseline="0">
                <a:solidFill>
                  <a:srgbClr val="000000"/>
                </a:solidFill>
                <a:latin typeface="Arial"/>
                <a:ea typeface="Arial"/>
                <a:cs typeface="Arial"/>
              </a:defRPr>
            </a:pPr>
            <a:endParaRPr lang="it-IT"/>
          </a:p>
        </c:txPr>
        <c:crossAx val="5422553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it-IT"/>
              <a:t>MEDIA MINUTI PER PARTITA E ALLENAMENTI</a:t>
            </a:r>
          </a:p>
        </c:rich>
      </c:tx>
      <c:layout>
        <c:manualLayout>
          <c:xMode val="edge"/>
          <c:yMode val="edge"/>
          <c:x val="0.11090909090909092"/>
          <c:y val="3.090909090909091E-2"/>
        </c:manualLayout>
      </c:layout>
      <c:overlay val="0"/>
      <c:spPr>
        <a:noFill/>
        <a:ln w="25400">
          <a:noFill/>
        </a:ln>
      </c:spPr>
    </c:title>
    <c:autoTitleDeleted val="0"/>
    <c:plotArea>
      <c:layout>
        <c:manualLayout>
          <c:layoutTarget val="inner"/>
          <c:xMode val="edge"/>
          <c:yMode val="edge"/>
          <c:x val="6.4545454545454545E-2"/>
          <c:y val="0.15818195861324447"/>
          <c:w val="0.89818181818181864"/>
          <c:h val="0.60727326640030665"/>
        </c:manualLayout>
      </c:layout>
      <c:barChart>
        <c:barDir val="col"/>
        <c:grouping val="clustered"/>
        <c:varyColors val="0"/>
        <c:ser>
          <c:idx val="1"/>
          <c:order val="0"/>
          <c:tx>
            <c:v>per partita</c:v>
          </c:tx>
          <c:spPr>
            <a:solidFill>
              <a:srgbClr val="FF6600"/>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dPt>
          <c:cat>
            <c:strRef>
              <c:f>'PRESENZE COMPETIZIONI'!$B$5:$B$34</c:f>
              <c:strCache>
                <c:ptCount val="30"/>
                <c:pt idx="0">
                  <c:v>Totale</c:v>
                </c:pt>
                <c:pt idx="1">
                  <c:v>Rossini Simone</c:v>
                </c:pt>
                <c:pt idx="2">
                  <c:v>Pellati Alberto</c:v>
                </c:pt>
                <c:pt idx="3">
                  <c:v>Bertani Enrico</c:v>
                </c:pt>
                <c:pt idx="4">
                  <c:v>Bondi Alberto</c:v>
                </c:pt>
                <c:pt idx="5">
                  <c:v>Franzoni Marco</c:v>
                </c:pt>
                <c:pt idx="6">
                  <c:v>Guglielmi Matteo</c:v>
                </c:pt>
                <c:pt idx="7">
                  <c:v>Maggi Gianfranco</c:v>
                </c:pt>
                <c:pt idx="8">
                  <c:v>Piazzi Nicola</c:v>
                </c:pt>
                <c:pt idx="9">
                  <c:v>Agnesini Simone</c:v>
                </c:pt>
                <c:pt idx="10">
                  <c:v>Barchi Eris</c:v>
                </c:pt>
                <c:pt idx="11">
                  <c:v>Baschieri Paolo</c:v>
                </c:pt>
                <c:pt idx="12">
                  <c:v>Bellei Emanuele</c:v>
                </c:pt>
                <c:pt idx="13">
                  <c:v>Bertani Paolo</c:v>
                </c:pt>
                <c:pt idx="14">
                  <c:v>Bulgarelli Riccardo</c:v>
                </c:pt>
                <c:pt idx="15">
                  <c:v>Dotti Vittorio</c:v>
                </c:pt>
                <c:pt idx="16">
                  <c:v>Guerrieri Marco</c:v>
                </c:pt>
                <c:pt idx="17">
                  <c:v>Rabitti Fabio</c:v>
                </c:pt>
                <c:pt idx="18">
                  <c:v>Sezzi Davide</c:v>
                </c:pt>
                <c:pt idx="19">
                  <c:v>Tavernelli Stefano</c:v>
                </c:pt>
                <c:pt idx="20">
                  <c:v>Vincenzi Valerio</c:v>
                </c:pt>
                <c:pt idx="21">
                  <c:v>Brevini Matteo</c:v>
                </c:pt>
                <c:pt idx="22">
                  <c:v>Di Dato Luciano</c:v>
                </c:pt>
                <c:pt idx="23">
                  <c:v>Farinella Alessio</c:v>
                </c:pt>
                <c:pt idx="24">
                  <c:v>Finamore Edoardo</c:v>
                </c:pt>
                <c:pt idx="25">
                  <c:v>Gambarelli Edoardo</c:v>
                </c:pt>
                <c:pt idx="26">
                  <c:v>Montipò Luca</c:v>
                </c:pt>
                <c:pt idx="27">
                  <c:v>Prandi Marcello</c:v>
                </c:pt>
                <c:pt idx="28">
                  <c:v>Silvestri Gino</c:v>
                </c:pt>
                <c:pt idx="29">
                  <c:v>Venturi Francesco</c:v>
                </c:pt>
              </c:strCache>
            </c:strRef>
          </c:cat>
          <c:val>
            <c:numRef>
              <c:f>'PRESENZE COMPETIZIONI'!$F$5:$F$34</c:f>
              <c:numCache>
                <c:formatCode>0</c:formatCode>
                <c:ptCount val="30"/>
                <c:pt idx="1">
                  <c:v>70</c:v>
                </c:pt>
                <c:pt idx="2">
                  <c:v>70</c:v>
                </c:pt>
                <c:pt idx="3">
                  <c:v>12.5</c:v>
                </c:pt>
                <c:pt idx="4">
                  <c:v>64.464285714285708</c:v>
                </c:pt>
                <c:pt idx="5">
                  <c:v>44.117647058823529</c:v>
                </c:pt>
                <c:pt idx="6">
                  <c:v>35</c:v>
                </c:pt>
                <c:pt idx="7">
                  <c:v>64.444444444444443</c:v>
                </c:pt>
                <c:pt idx="8">
                  <c:v>66.964285714285708</c:v>
                </c:pt>
                <c:pt idx="9">
                  <c:v>42</c:v>
                </c:pt>
                <c:pt idx="10">
                  <c:v>50.833333333333336</c:v>
                </c:pt>
                <c:pt idx="11">
                  <c:v>50.416666666666664</c:v>
                </c:pt>
                <c:pt idx="12">
                  <c:v>46.379310344827587</c:v>
                </c:pt>
                <c:pt idx="13">
                  <c:v>35</c:v>
                </c:pt>
                <c:pt idx="14">
                  <c:v>52.741935483870968</c:v>
                </c:pt>
                <c:pt idx="15">
                  <c:v>52.903225806451616</c:v>
                </c:pt>
                <c:pt idx="16">
                  <c:v>52.916666666666664</c:v>
                </c:pt>
                <c:pt idx="17">
                  <c:v>46.785714285714285</c:v>
                </c:pt>
                <c:pt idx="18">
                  <c:v>28.863636363636363</c:v>
                </c:pt>
                <c:pt idx="19">
                  <c:v>41.666666666666664</c:v>
                </c:pt>
                <c:pt idx="20">
                  <c:v>61.774193548387096</c:v>
                </c:pt>
                <c:pt idx="21">
                  <c:v>45.370370370370374</c:v>
                </c:pt>
                <c:pt idx="22">
                  <c:v>54.642857142857146</c:v>
                </c:pt>
                <c:pt idx="23">
                  <c:v>20</c:v>
                </c:pt>
                <c:pt idx="24">
                  <c:v>0</c:v>
                </c:pt>
                <c:pt idx="25">
                  <c:v>29</c:v>
                </c:pt>
                <c:pt idx="26">
                  <c:v>15</c:v>
                </c:pt>
                <c:pt idx="27">
                  <c:v>23</c:v>
                </c:pt>
                <c:pt idx="28">
                  <c:v>53.25</c:v>
                </c:pt>
                <c:pt idx="29">
                  <c:v>29.23076923076923</c:v>
                </c:pt>
              </c:numCache>
            </c:numRef>
          </c:val>
        </c:ser>
        <c:ser>
          <c:idx val="0"/>
          <c:order val="1"/>
          <c:tx>
            <c:v>per allenamenti</c:v>
          </c:tx>
          <c:spPr>
            <a:solidFill>
              <a:srgbClr val="3366FF"/>
            </a:solidFill>
            <a:ln w="12700">
              <a:solidFill>
                <a:srgbClr val="000000"/>
              </a:solidFill>
              <a:prstDash val="solid"/>
            </a:ln>
          </c:spPr>
          <c:invertIfNegative val="0"/>
          <c:val>
            <c:numRef>
              <c:f>'PRESENZE COMPETIZIONI'!$D$5:$D$34</c:f>
              <c:numCache>
                <c:formatCode>0</c:formatCode>
                <c:ptCount val="30"/>
                <c:pt idx="1">
                  <c:v>48.695652173913047</c:v>
                </c:pt>
                <c:pt idx="2">
                  <c:v>0</c:v>
                </c:pt>
                <c:pt idx="3">
                  <c:v>3.125</c:v>
                </c:pt>
                <c:pt idx="4">
                  <c:v>41.97674418604651</c:v>
                </c:pt>
                <c:pt idx="5">
                  <c:v>20.27027027027027</c:v>
                </c:pt>
                <c:pt idx="6">
                  <c:v>2.6923076923076925</c:v>
                </c:pt>
                <c:pt idx="7">
                  <c:v>42.439024390243901</c:v>
                </c:pt>
                <c:pt idx="8">
                  <c:v>50.675675675675677</c:v>
                </c:pt>
                <c:pt idx="9">
                  <c:v>18.260869565217391</c:v>
                </c:pt>
                <c:pt idx="10">
                  <c:v>34.857142857142854</c:v>
                </c:pt>
                <c:pt idx="11">
                  <c:v>28.80952380952381</c:v>
                </c:pt>
                <c:pt idx="12">
                  <c:v>26.9</c:v>
                </c:pt>
                <c:pt idx="13">
                  <c:v>25.15625</c:v>
                </c:pt>
                <c:pt idx="14">
                  <c:v>38.02325581395349</c:v>
                </c:pt>
                <c:pt idx="15">
                  <c:v>29.285714285714285</c:v>
                </c:pt>
                <c:pt idx="16">
                  <c:v>36.285714285714285</c:v>
                </c:pt>
                <c:pt idx="17">
                  <c:v>38.529411764705884</c:v>
                </c:pt>
                <c:pt idx="18">
                  <c:v>17.638888888888889</c:v>
                </c:pt>
                <c:pt idx="19">
                  <c:v>9.615384615384615</c:v>
                </c:pt>
                <c:pt idx="20">
                  <c:v>35.462962962962962</c:v>
                </c:pt>
                <c:pt idx="21">
                  <c:v>34.027777777777779</c:v>
                </c:pt>
                <c:pt idx="22">
                  <c:v>72.857142857142861</c:v>
                </c:pt>
                <c:pt idx="23">
                  <c:v>4.117647058823529</c:v>
                </c:pt>
                <c:pt idx="24">
                  <c:v>0</c:v>
                </c:pt>
                <c:pt idx="25">
                  <c:v>11.6</c:v>
                </c:pt>
                <c:pt idx="26">
                  <c:v>0.78947368421052633</c:v>
                </c:pt>
                <c:pt idx="27">
                  <c:v>115</c:v>
                </c:pt>
                <c:pt idx="28">
                  <c:v>36.724137931034484</c:v>
                </c:pt>
                <c:pt idx="29">
                  <c:v>10.27027027027027</c:v>
                </c:pt>
              </c:numCache>
            </c:numRef>
          </c:val>
        </c:ser>
        <c:dLbls>
          <c:showLegendKey val="0"/>
          <c:showVal val="0"/>
          <c:showCatName val="0"/>
          <c:showSerName val="0"/>
          <c:showPercent val="0"/>
          <c:showBubbleSize val="0"/>
        </c:dLbls>
        <c:gapWidth val="150"/>
        <c:axId val="95446912"/>
        <c:axId val="95448448"/>
      </c:barChart>
      <c:catAx>
        <c:axId val="95446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25" b="0" i="0" u="none" strike="noStrike" baseline="0">
                <a:solidFill>
                  <a:srgbClr val="000000"/>
                </a:solidFill>
                <a:latin typeface="Arial"/>
                <a:ea typeface="Arial"/>
                <a:cs typeface="Arial"/>
              </a:defRPr>
            </a:pPr>
            <a:endParaRPr lang="it-IT"/>
          </a:p>
        </c:txPr>
        <c:crossAx val="95448448"/>
        <c:crosses val="autoZero"/>
        <c:auto val="1"/>
        <c:lblAlgn val="ctr"/>
        <c:lblOffset val="100"/>
        <c:tickLblSkip val="1"/>
        <c:tickMarkSkip val="1"/>
        <c:noMultiLvlLbl val="0"/>
      </c:catAx>
      <c:valAx>
        <c:axId val="95448448"/>
        <c:scaling>
          <c:orientation val="minMax"/>
          <c:max val="7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2050" b="0" i="0" u="none" strike="noStrike" baseline="0">
                <a:solidFill>
                  <a:srgbClr val="000000"/>
                </a:solidFill>
                <a:latin typeface="Arial"/>
                <a:ea typeface="Arial"/>
                <a:cs typeface="Arial"/>
              </a:defRPr>
            </a:pPr>
            <a:endParaRPr lang="it-IT"/>
          </a:p>
        </c:txPr>
        <c:crossAx val="95446912"/>
        <c:crosses val="autoZero"/>
        <c:crossBetween val="between"/>
      </c:valAx>
      <c:spPr>
        <a:solidFill>
          <a:srgbClr val="C0C0C0"/>
        </a:solidFill>
        <a:ln w="12700">
          <a:solidFill>
            <a:srgbClr val="808080"/>
          </a:solidFill>
          <a:prstDash val="solid"/>
        </a:ln>
      </c:spPr>
    </c:plotArea>
    <c:legend>
      <c:legendPos val="r"/>
      <c:layout>
        <c:manualLayout>
          <c:xMode val="edge"/>
          <c:yMode val="edge"/>
          <c:x val="0.64363636363636367"/>
          <c:y val="3.8181818181818185E-2"/>
          <c:w val="0.31545454545454543"/>
          <c:h val="6.9090909090909092E-2"/>
        </c:manualLayout>
      </c:layout>
      <c:overlay val="0"/>
      <c:spPr>
        <a:solidFill>
          <a:srgbClr val="FFFFFF"/>
        </a:solidFill>
        <a:ln w="3175">
          <a:solidFill>
            <a:srgbClr val="000000"/>
          </a:solidFill>
          <a:prstDash val="solid"/>
        </a:ln>
      </c:spPr>
      <c:txPr>
        <a:bodyPr/>
        <a:lstStyle/>
        <a:p>
          <a:pPr>
            <a:defRPr sz="1395" b="0" i="0" u="none" strike="noStrike" baseline="0">
              <a:solidFill>
                <a:srgbClr val="000000"/>
              </a:solidFill>
              <a:latin typeface="Arial"/>
              <a:ea typeface="Arial"/>
              <a:cs typeface="Arial"/>
            </a:defRPr>
          </a:pPr>
          <a:endParaRPr lang="it-IT"/>
        </a:p>
      </c:txPr>
    </c:legend>
    <c:plotVisOnly val="1"/>
    <c:dispBlanksAs val="gap"/>
    <c:showDLblsOverMax val="0"/>
  </c:chart>
  <c:spPr>
    <a:solidFill>
      <a:srgbClr val="FFFFFF"/>
    </a:soli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horizontalDpi="0" verticalDpi="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123825</xdr:colOff>
      <xdr:row>32</xdr:row>
      <xdr:rowOff>66675</xdr:rowOff>
    </xdr:to>
    <xdr:graphicFrame macro="">
      <xdr:nvGraphicFramePr>
        <xdr:cNvPr id="2049"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33</xdr:row>
      <xdr:rowOff>0</xdr:rowOff>
    </xdr:from>
    <xdr:to>
      <xdr:col>17</xdr:col>
      <xdr:colOff>152400</xdr:colOff>
      <xdr:row>65</xdr:row>
      <xdr:rowOff>57150</xdr:rowOff>
    </xdr:to>
    <xdr:graphicFrame macro="">
      <xdr:nvGraphicFramePr>
        <xdr:cNvPr id="2050" name="Gra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2</xdr:row>
      <xdr:rowOff>38099</xdr:rowOff>
    </xdr:from>
    <xdr:to>
      <xdr:col>8</xdr:col>
      <xdr:colOff>381000</xdr:colOff>
      <xdr:row>76</xdr:row>
      <xdr:rowOff>142875</xdr:rowOff>
    </xdr:to>
    <xdr:sp macro="" textlink="">
      <xdr:nvSpPr>
        <xdr:cNvPr id="2" name="CasellaDiTesto 1"/>
        <xdr:cNvSpPr txBox="1"/>
      </xdr:nvSpPr>
      <xdr:spPr>
        <a:xfrm>
          <a:off x="47625" y="380999"/>
          <a:ext cx="5153025" cy="12087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130</xdr:row>
      <xdr:rowOff>9525</xdr:rowOff>
    </xdr:to>
    <xdr:sp macro="" textlink="">
      <xdr:nvSpPr>
        <xdr:cNvPr id="14" name="CasellaDiTesto 13"/>
        <xdr:cNvSpPr txBox="1"/>
      </xdr:nvSpPr>
      <xdr:spPr>
        <a:xfrm>
          <a:off x="47625" y="381001"/>
          <a:ext cx="5153025" cy="209835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OGGI CI CONFRONTIAMO CON UNA SQUADRA CHE STA GUIDANDO LA CLASSIFICA DI UN'ALTRA PROVINCIA, BOLOGNA ED E' SEMPRE QUALCOSA DI AFFASCINANTE. ENTRIAMO IN CAMPO SAPENDO CHE SARA' DURISSIMA ANCHE OGGI, UMILI E RISPETTOSI DELL'AVVERSARIO MA CONSAPEVOLI CHE SIAMO FORTI RAGAZZI. </a:t>
          </a:r>
          <a:r>
            <a:rPr lang="it-IT" sz="1100" b="1" u="none" cap="small" baseline="0">
              <a:solidFill>
                <a:schemeClr val="dk1"/>
              </a:solidFill>
              <a:latin typeface="+mn-lt"/>
              <a:ea typeface="+mn-ea"/>
              <a:cs typeface="+mn-cs"/>
            </a:rPr>
            <a:t>SPESSO PER NOI E' UNA QUESTIONE DI TESTA</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RICORDIAMOCI CHE POSSIAMO RAGGIUNGERE QUALSIASI OBIETTIVO BASTA VOLERLO. </a:t>
          </a:r>
        </a:p>
        <a:p>
          <a:r>
            <a:rPr lang="it-IT" sz="1100" b="0" cap="small" baseline="0">
              <a:solidFill>
                <a:schemeClr val="dk1"/>
              </a:solidFill>
              <a:latin typeface="+mn-lt"/>
              <a:ea typeface="+mn-ea"/>
              <a:cs typeface="+mn-cs"/>
            </a:rPr>
            <a:t>QUINDI SOLITO ATTEGGIAMENTO DI SEMPRE, CERCHIAMO DI STARE ALTI, GIRO PALLA FATTO VELOCE E A CAVALLO DEL CENTROCAMPO. </a:t>
          </a:r>
        </a:p>
        <a:p>
          <a:pPr eaLnBrk="1" fontAlgn="auto" latinLnBrk="0" hangingPunct="1"/>
          <a:r>
            <a:rPr lang="it-IT" sz="1100" b="0" cap="small" baseline="0">
              <a:solidFill>
                <a:schemeClr val="dk1"/>
              </a:solidFill>
              <a:latin typeface="+mn-lt"/>
              <a:ea typeface="+mn-ea"/>
              <a:cs typeface="+mn-cs"/>
            </a:rPr>
            <a:t>SOLITA CURA PARTICOLARE ALLE DISTANZE TRA I REPARTI, SOPRATTUTTO IN CASA, DOVE IL CAMPO E' GRANDE E BASTA POCO PER SFILACCIARSI BASTA UN ATTIMO PER ESSERE TROPPO BASSI, SCHIACCIARCI O ALLUNGARCI TROPPO.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GIAN, ABI/ LILLO, VITTO, BULGA/ ERIS/ BREV, GINO.</a:t>
          </a:r>
        </a:p>
        <a:p>
          <a:pPr eaLnBrk="1" fontAlgn="auto" latinLnBrk="0" hangingPunct="1"/>
          <a:endParaRPr lang="it-IT"/>
        </a:p>
        <a:p>
          <a:pPr eaLnBrk="1" fontAlgn="auto" latinLnBrk="0" hangingPunct="1"/>
          <a:r>
            <a:rPr lang="it-IT" sz="1100" b="1" cap="small" baseline="0">
              <a:solidFill>
                <a:schemeClr val="dk1"/>
              </a:solidFill>
              <a:latin typeface="+mn-lt"/>
              <a:ea typeface="+mn-ea"/>
              <a:cs typeface="+mn-cs"/>
            </a:rPr>
            <a:t>DIFESA</a:t>
          </a:r>
          <a:r>
            <a:rPr lang="it-IT" sz="1100" cap="small" baseline="0">
              <a:solidFill>
                <a:schemeClr val="dk1"/>
              </a:solidFill>
              <a:latin typeface="+mn-lt"/>
              <a:ea typeface="+mn-ea"/>
              <a:cs typeface="+mn-cs"/>
            </a:rPr>
            <a:t>: SOLITO ATTEGGIAMENTO, DIFESA ALTA E GIRO PALLA VELOCE NELLA META' CAMPO AVVERSARIA. ABBASSARSI VUOL DIRE SOFFRIRE. VOGLIO CHE LI TENIAMO DI LA' E GIOCHIAMO NELLA LORO META' CAMPO: GIRO PALLA VELOCE, QUINDI PASSAGGI DI PRIMA O DI SECONDA. </a:t>
          </a:r>
        </a:p>
        <a:p>
          <a:pPr eaLnBrk="1" fontAlgn="auto" latinLnBrk="0" hangingPunct="1"/>
          <a:r>
            <a:rPr lang="it-IT" sz="1100" cap="small" baseline="0">
              <a:solidFill>
                <a:schemeClr val="dk1"/>
              </a:solidFill>
              <a:latin typeface="+mn-lt"/>
              <a:ea typeface="+mn-ea"/>
              <a:cs typeface="+mn-cs"/>
            </a:rPr>
            <a:t>NICO, PULITO E DECISO COME SEMPRE, CERCA DI ESSERE VELOCE NEL LEGGERE LE SITUAZIONI DI GIOCO. </a:t>
          </a:r>
        </a:p>
        <a:p>
          <a:pPr eaLnBrk="1" fontAlgn="auto" latinLnBrk="0" hangingPunct="1"/>
          <a:r>
            <a:rPr lang="it-IT" sz="1100" b="1" cap="small" baseline="0">
              <a:solidFill>
                <a:schemeClr val="dk1"/>
              </a:solidFill>
              <a:latin typeface="+mn-lt"/>
              <a:ea typeface="+mn-ea"/>
              <a:cs typeface="+mn-cs"/>
            </a:rPr>
            <a:t>I TERZINI</a:t>
          </a:r>
          <a:r>
            <a:rPr lang="it-IT" sz="1100" cap="small" baseline="0">
              <a:solidFill>
                <a:schemeClr val="dk1"/>
              </a:solidFill>
              <a:latin typeface="+mn-lt"/>
              <a:ea typeface="+mn-ea"/>
              <a:cs typeface="+mn-cs"/>
            </a:rPr>
            <a:t>: SCARICO E SE HO POSSIBILITA' MI PROPONGO, VADO IN SOVRAPPOSIZIONE, NON VOGLIO VEDERE LANCI A MENO CHE PRESSATI.</a:t>
          </a:r>
        </a:p>
        <a:p>
          <a:pPr eaLnBrk="1" fontAlgn="auto" latinLnBrk="0" hangingPunct="1"/>
          <a:r>
            <a:rPr lang="it-IT" sz="1100"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eaLnBrk="1" fontAlgn="auto" latinLnBrk="0" hangingPunct="1"/>
          <a:r>
            <a:rPr lang="it-IT" sz="1100" cap="small" baseline="0">
              <a:solidFill>
                <a:schemeClr val="dk1"/>
              </a:solidFill>
              <a:latin typeface="+mn-lt"/>
              <a:ea typeface="+mn-ea"/>
              <a:cs typeface="+mn-cs"/>
            </a:rPr>
            <a:t>VOGLIO </a:t>
          </a:r>
          <a:r>
            <a:rPr lang="it-IT" sz="1100" u="sng" cap="small" baseline="0">
              <a:solidFill>
                <a:schemeClr val="dk1"/>
              </a:solidFill>
              <a:latin typeface="+mn-lt"/>
              <a:ea typeface="+mn-ea"/>
              <a:cs typeface="+mn-cs"/>
            </a:rPr>
            <a:t>ZERO RISCHI SOPRATTUTTO APPENA PARTITI</a:t>
          </a:r>
          <a:r>
            <a:rPr lang="it-IT" sz="1100" cap="small" baseline="0">
              <a:solidFill>
                <a:schemeClr val="dk1"/>
              </a:solidFill>
              <a:latin typeface="+mn-lt"/>
              <a:ea typeface="+mn-ea"/>
              <a:cs typeface="+mn-cs"/>
            </a:rPr>
            <a:t>, SE E' IL CASO PALLA IN TRIBUNA. LAMPADINA SEMPRE ACCESA, MASSIMA ATTENZIONE IN MARCATURA E NEI FINALI DI TEMPO, OCCHI E ORECCHIE APERTI SULLE PALLE INATTIVE, DIFENDIAMO A UOMO, OGNUNO NE  BATTEZZA UNO E SE LO TIENE STRETTO.</a:t>
          </a:r>
        </a:p>
        <a:p>
          <a:pPr eaLnBrk="1" fontAlgn="auto" latinLnBrk="0" hangingPunct="1"/>
          <a:r>
            <a:rPr lang="it-IT" sz="1100" cap="small" baseline="0">
              <a:solidFill>
                <a:schemeClr val="dk1"/>
              </a:solidFill>
              <a:latin typeface="+mn-lt"/>
              <a:ea typeface="+mn-ea"/>
              <a:cs typeface="+mn-cs"/>
            </a:rPr>
            <a:t>GIAN HAI PIEDE E TESTA PER FARE IL REGISTA ARRETRATO, QUINDI PROVA SE C'E' SPAZIO L'IMBECCATA PER ERIS O LA VERTICALE PER LE PUNTE.</a:t>
          </a: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CENTROCAMPO</a:t>
          </a:r>
          <a:r>
            <a:rPr lang="it-IT" sz="1100" cap="small" baseline="0">
              <a:solidFill>
                <a:schemeClr val="dk1"/>
              </a:solidFill>
              <a:latin typeface="+mn-lt"/>
              <a:ea typeface="+mn-ea"/>
              <a:cs typeface="+mn-cs"/>
            </a:rPr>
            <a:t>:  VITTO, DUE TOCCHI E VIA, NON DI PIU'. VELOCIZZA LETTURA E TEMPO DELLA GIOCATA. </a:t>
          </a:r>
        </a:p>
        <a:p>
          <a:pPr eaLnBrk="1" fontAlgn="auto" latinLnBrk="0" hangingPunct="1"/>
          <a:r>
            <a:rPr lang="it-IT" sz="1100" cap="small" baseline="0">
              <a:solidFill>
                <a:schemeClr val="dk1"/>
              </a:solidFill>
              <a:latin typeface="+mn-lt"/>
              <a:ea typeface="+mn-ea"/>
              <a:cs typeface="+mn-cs"/>
            </a:rPr>
            <a:t>CERCA DI METTERE IN MOVIMENTO ERIS E DI PROVARE A VERTICALIZZARE PER LE PUNTE O GLI INSERIMENTI OLTRE LE PUNTE, SCAVALCANDO LA LORO DIFESA.</a:t>
          </a:r>
        </a:p>
        <a:p>
          <a:pPr eaLnBrk="1" fontAlgn="auto" latinLnBrk="0" hangingPunct="1"/>
          <a:r>
            <a:rPr lang="it-IT" sz="1100" cap="small" baseline="0">
              <a:solidFill>
                <a:schemeClr val="dk1"/>
              </a:solidFill>
              <a:latin typeface="+mn-lt"/>
              <a:ea typeface="+mn-ea"/>
              <a:cs typeface="+mn-cs"/>
            </a:rPr>
            <a:t>IMPORTANTE LA POSIZIONE: MOVIMENTI IN ORIZZONTALE E MAI IN VERTICALE (NON FARTI TIRARE FUORI POSIZIONE) GIOCATE SEMPLICI E VELOCI.</a:t>
          </a:r>
        </a:p>
        <a:p>
          <a:pPr eaLnBrk="1" fontAlgn="auto" latinLnBrk="0" hangingPunct="1"/>
          <a:r>
            <a:rPr lang="it-IT" sz="1100" cap="small" baseline="0">
              <a:solidFill>
                <a:schemeClr val="dk1"/>
              </a:solidFill>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lang="it-IT" sz="1100" u="sng" cap="small" baseline="0">
              <a:solidFill>
                <a:schemeClr val="dk1"/>
              </a:solidFill>
              <a:latin typeface="+mn-lt"/>
              <a:ea typeface="+mn-ea"/>
              <a:cs typeface="+mn-cs"/>
            </a:rPr>
            <a:t>. ENTRAMBE AVETE LA CAPACITA' DI TROVARE LA GIOCATA E LA POSSIBILITA' DI INSERIRVI, SOPRATTUTTO QUANDO IL GIOCO SCENDE DALL'ALTRA PARTE SUL SECONDO PALO DOVETE ESSERCI ANCHE VOI.</a:t>
          </a:r>
        </a:p>
        <a:p>
          <a:pPr eaLnBrk="1" fontAlgn="auto" latinLnBrk="0" hangingPunct="1"/>
          <a:r>
            <a:rPr lang="it-IT" sz="1100" cap="small" baseline="0">
              <a:solidFill>
                <a:schemeClr val="dk1"/>
              </a:solidFill>
              <a:latin typeface="+mn-lt"/>
              <a:ea typeface="+mn-ea"/>
              <a:cs typeface="+mn-cs"/>
            </a:rPr>
            <a:t>VERTICALIZZIAMO AL MOMENTO GIUSTO, SENZA FRETTA, SERVIAMOLA LA PUNTA  QUANDO CI FA IL MOVIMENTO. DOBBIAMO ESSERE LUCIDI IN OGNI SITUAZIONE, SOPRATTUTTO IN FASE DI DISIMPEGNO.</a:t>
          </a: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TREQUARTI</a:t>
          </a:r>
          <a:r>
            <a:rPr lang="it-IT" sz="1100" cap="small" baseline="0">
              <a:solidFill>
                <a:schemeClr val="dk1"/>
              </a:solidFill>
              <a:latin typeface="+mn-lt"/>
              <a:ea typeface="+mn-ea"/>
              <a:cs typeface="+mn-cs"/>
            </a:rPr>
            <a:t>: ERIS, MASSIMA LIBERTA' DI MOVIMENTO. ERIS VA CERCATO SPESSO, E' LUI CHE PUO' INNESCARE LE PUNTE. FATTI VEDERE, CREA SPAZIO COL TUO MOVIMENTO E DI PALLONI GIOCABILI NE AVRAI. NEGLI ULTIMI 20/25 METRI VOGLIO IL DRIBBLING SENZA PAURA E LA </a:t>
          </a:r>
          <a:r>
            <a:rPr lang="it-IT" sz="1100" b="1" cap="small" baseline="0">
              <a:solidFill>
                <a:schemeClr val="dk1"/>
              </a:solidFill>
              <a:latin typeface="+mn-lt"/>
              <a:ea typeface="+mn-ea"/>
              <a:cs typeface="+mn-cs"/>
            </a:rPr>
            <a:t>FINALIZZAZIONE VELOCE </a:t>
          </a:r>
          <a:r>
            <a:rPr lang="it-IT" sz="1100" cap="small" baseline="0">
              <a:solidFill>
                <a:schemeClr val="dk1"/>
              </a:solidFill>
              <a:latin typeface="+mn-lt"/>
              <a:ea typeface="+mn-ea"/>
              <a:cs typeface="+mn-cs"/>
            </a:rPr>
            <a:t>CHE SIA IL CROSS, L'UNO-DUE O IL TIRO. GIOCA SEMPLICE.</a:t>
          </a:r>
        </a:p>
        <a:p>
          <a:pPr eaLnBrk="1" fontAlgn="auto" latinLnBrk="0" hangingPunct="1"/>
          <a:r>
            <a:rPr lang="it-IT" sz="1100" u="sng" cap="small" baseline="0">
              <a:solidFill>
                <a:schemeClr val="dk1"/>
              </a:solidFill>
              <a:latin typeface="+mn-lt"/>
              <a:ea typeface="+mn-ea"/>
              <a:cs typeface="+mn-cs"/>
            </a:rPr>
            <a:t>ERIS HA ANCHE CAPACITA' DI INSERIMENTO DIETRO LA PUNTA</a:t>
          </a:r>
          <a:r>
            <a:rPr lang="it-IT" sz="1100" cap="small" baseline="0">
              <a:solidFill>
                <a:schemeClr val="dk1"/>
              </a:solidFill>
              <a:latin typeface="+mn-lt"/>
              <a:ea typeface="+mn-ea"/>
              <a:cs typeface="+mn-cs"/>
            </a:rPr>
            <a:t>, SE SI INFILA NEL CORRIDOIO GIOCHIAMOGLIELA.</a:t>
          </a:r>
        </a:p>
        <a:p>
          <a:pPr eaLnBrk="1" fontAlgn="auto" latinLnBrk="0" hangingPunct="1"/>
          <a:r>
            <a:rPr lang="it-IT" sz="110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eaLnBrk="1" fontAlgn="auto" latinLnBrk="0" hangingPunct="1"/>
          <a:r>
            <a:rPr lang="it-IT" sz="1100" cap="small" baseline="0">
              <a:solidFill>
                <a:schemeClr val="dk1"/>
              </a:solidFill>
              <a:latin typeface="+mn-lt"/>
              <a:ea typeface="+mn-ea"/>
              <a:cs typeface="+mn-cs"/>
            </a:rPr>
            <a:t>E' FONDAMENTALE CHE NON ESCI DAL GIOCO. </a:t>
          </a:r>
        </a:p>
        <a:p>
          <a:pPr eaLnBrk="1" fontAlgn="auto" latinLnBrk="0" hangingPunct="1"/>
          <a:r>
            <a:rPr lang="it-IT" sz="1100" b="1" cap="small" baseline="0">
              <a:solidFill>
                <a:schemeClr val="dk1"/>
              </a:solidFill>
              <a:latin typeface="+mn-lt"/>
              <a:ea typeface="+mn-ea"/>
              <a:cs typeface="+mn-cs"/>
            </a:rPr>
            <a:t>SCALI A  DAR FASTIDIO AL LORO CENTRALE DI CENTROCAMPO IN FASE DI NON POSSESSO, OGGI E' IMPORTANTE QUESTA FASE ERIS, CHIARO?  </a:t>
          </a:r>
        </a:p>
        <a:p>
          <a:pPr eaLnBrk="1" fontAlgn="auto" latinLnBrk="0" hangingPunct="1"/>
          <a:r>
            <a:rPr lang="it-IT" sz="1100" cap="small" baseline="0">
              <a:solidFill>
                <a:schemeClr val="dk1"/>
              </a:solidFill>
              <a:latin typeface="+mn-lt"/>
              <a:ea typeface="+mn-ea"/>
              <a:cs typeface="+mn-cs"/>
            </a:rPr>
            <a:t>ESCI IN PRESSING SUI CENTRALI DIFENSIVI SE PARTONO DA LI', LE PUNTE STANNO TRA IL CENTRALE ED IL TERZINO. CI VUOLE SACRIFICIO OGGI.</a:t>
          </a: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ATTACCO</a:t>
          </a:r>
          <a:r>
            <a:rPr lang="it-IT" sz="1100" cap="small" baseline="0">
              <a:solidFill>
                <a:schemeClr val="dk1"/>
              </a:solidFill>
              <a:latin typeface="+mn-lt"/>
              <a:ea typeface="+mn-ea"/>
              <a:cs typeface="+mn-cs"/>
            </a:rPr>
            <a:t>:  BREV E GINO. GIOCATE VICINI, TRIANGOLO, SCAMBIO STRETTO E VIA. UNO VIENE INCONTRO L'ALTRO VA. TENETE SU' LA PALLA. E RICORDATEVI CHE CON LA GIOCATA SEMPLICE SPESSO SIA ARRIVA IN PORTA L'AVETE VISTO IN COPPA COL FOSDONDO.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p>
        <a:p>
          <a:pPr eaLnBrk="1" fontAlgn="auto" latinLnBrk="0" hangingPunct="1"/>
          <a:r>
            <a:rPr lang="it-IT" sz="1100" cap="small" baseline="0">
              <a:solidFill>
                <a:schemeClr val="dk1"/>
              </a:solidFill>
              <a:latin typeface="+mn-lt"/>
              <a:ea typeface="+mn-ea"/>
              <a:cs typeface="+mn-cs"/>
            </a:rPr>
            <a:t>VORREI UNA COSA: UNO-DUE E TIRI DA FUORI, CERCHIAMO LA CONCLUSIONE NELLO SPECCHIO QUANDO ABBIAMO LA POSSIBILITA’. </a:t>
          </a:r>
        </a:p>
        <a:p>
          <a:pPr eaLnBrk="1" fontAlgn="auto" latinLnBrk="0" hangingPunct="1"/>
          <a:r>
            <a:rPr lang="it-IT" sz="1100" cap="small" baseline="0">
              <a:solidFill>
                <a:schemeClr val="dk1"/>
              </a:solidFill>
              <a:latin typeface="+mn-lt"/>
              <a:ea typeface="+mn-ea"/>
              <a:cs typeface="+mn-cs"/>
            </a:rPr>
            <a:t>RICORDIAMOCI CHE I PRIMI DIFENSORI SONO LE PUNTE:  SUI CENTRALI ESCE ERIS MENTRE VOI DUE STAZIONATE TRA CENTRALI E TERZINI. VOGLIO QUESTA FASE FATTA AL MEGLIO PERCHE' PRIMA RECUPERIAMO PALLA MEGLIO E' E SE LO FACCIAMO IL PIU' ALTO POSSIBILE SIAMO PIU' VICINI ALLA LORO PORTA E PIU' LONTANI DALLA NOSTRA. </a:t>
          </a:r>
        </a:p>
        <a:p>
          <a:pPr eaLnBrk="1" fontAlgn="auto" latinLnBrk="0" hangingPunct="1"/>
          <a:r>
            <a:rPr lang="it-IT" sz="1100" cap="small" baseline="0">
              <a:solidFill>
                <a:schemeClr val="dk1"/>
              </a:solidFill>
              <a:latin typeface="+mn-lt"/>
              <a:ea typeface="+mn-ea"/>
              <a:cs typeface="+mn-cs"/>
            </a:rPr>
            <a:t>DAL LIMITE SI TIRA EH RAGAZZI, CERCHIAMO LA CONCLUSIONE QUANDO ABBIAMO LA POSSIBILITA’. </a:t>
          </a:r>
        </a:p>
        <a:p>
          <a:pPr eaLnBrk="1" fontAlgn="auto" latinLnBrk="0" hangingPunct="1"/>
          <a:r>
            <a:rPr lang="it-IT" sz="1100" cap="small" baseline="0">
              <a:solidFill>
                <a:schemeClr val="dk1"/>
              </a:solidFill>
              <a:latin typeface="+mn-lt"/>
              <a:ea typeface="+mn-ea"/>
              <a:cs typeface="+mn-cs"/>
            </a:rPr>
            <a:t>SIETE IN TRE LA DAVANTI, VI ALTERNATE A RIENTRARE A SALTARE IN AREA SULLE PALLE INATTIVE A SFAVORE. SE RECUPERIAMO PALLA PRONTI A SFRUTTARE LA RIPARTENZA IN VELOCITA'.</a:t>
          </a:r>
        </a:p>
        <a:p>
          <a:pPr eaLnBrk="1" fontAlgn="auto" latinLnBrk="0" hangingPunct="1"/>
          <a:r>
            <a:rPr lang="it-IT" sz="1100" cap="small" baseline="0">
              <a:solidFill>
                <a:schemeClr val="dk1"/>
              </a:solidFill>
              <a:latin typeface="+mn-lt"/>
              <a:ea typeface="+mn-ea"/>
              <a:cs typeface="+mn-cs"/>
            </a:rPr>
            <a:t>IN QUESTE PARTITE NON CI CAPITERANNO MOLTE OCCASIONI, QUELLE CHE CAPITANO VANNO SFRUTTATE. </a:t>
          </a:r>
        </a:p>
        <a:p>
          <a:r>
            <a:rPr lang="it-IT" sz="1100" b="0" cap="small">
              <a:solidFill>
                <a:schemeClr val="dk1"/>
              </a:solidFill>
              <a:latin typeface="+mn-lt"/>
              <a:ea typeface="+mn-ea"/>
              <a:cs typeface="+mn-cs"/>
            </a:rPr>
            <a:t> </a:t>
          </a:r>
        </a:p>
        <a:p>
          <a:r>
            <a:rPr lang="it-IT" sz="1100"/>
            <a:t>-RIGORI: GINO/ERIS</a:t>
          </a:r>
        </a:p>
        <a:p>
          <a:r>
            <a:rPr lang="it-IT" sz="1100"/>
            <a:t>-PUNIZIONI:  DAL LIMITE ERIS</a:t>
          </a:r>
        </a:p>
        <a:p>
          <a:r>
            <a:rPr lang="it-IT" sz="1100"/>
            <a:t>-ANGOLI: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p>
        <a:p>
          <a:pPr eaLnBrk="1" fontAlgn="auto" latinLnBrk="0" hangingPunct="1"/>
          <a:r>
            <a:rPr lang="it-IT" sz="1100" cap="small" baseline="0">
              <a:solidFill>
                <a:schemeClr val="dk1"/>
              </a:solidFill>
              <a:latin typeface="+mn-lt"/>
              <a:ea typeface="+mn-ea"/>
              <a:cs typeface="+mn-cs"/>
            </a:rPr>
            <a:t>NON METTIAMOCI DA SOLI IN DIFFICOLTA'</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RICORDARE BORETTO</a:t>
          </a:r>
        </a:p>
        <a:p>
          <a:r>
            <a:rPr lang="it-IT" sz="1100" b="1" baseline="0">
              <a:solidFill>
                <a:schemeClr val="dk1"/>
              </a:solidFill>
              <a:latin typeface="+mn-lt"/>
              <a:ea typeface="+mn-ea"/>
              <a:cs typeface="+mn-cs"/>
            </a:rPr>
            <a:t>SE SIAMO SOPRA: RICORDARE CHE LO SVARIONE E' SEMPRE DIETRO L'ANGOLO.</a:t>
          </a:r>
        </a:p>
        <a:p>
          <a:endParaRPr lang="it-IT" sz="1100"/>
        </a:p>
        <a:p>
          <a:endParaRPr lang="it-IT" sz="1100"/>
        </a:p>
        <a:p>
          <a:endParaRPr lang="it-IT" sz="1100"/>
        </a:p>
        <a:p>
          <a:r>
            <a:rPr lang="it-IT" sz="1100"/>
            <a:t>capocannoniere</a:t>
          </a:r>
          <a:r>
            <a:rPr lang="it-IT" sz="1100" baseline="0"/>
            <a:t> Pilastro: SOFI (6 GOL IN CAMPIONATO)</a:t>
          </a:r>
          <a:endParaRPr lang="it-IT"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58</xdr:row>
      <xdr:rowOff>76200</xdr:rowOff>
    </xdr:to>
    <xdr:sp macro="" textlink="">
      <xdr:nvSpPr>
        <xdr:cNvPr id="2" name="CasellaDiTesto 1"/>
        <xdr:cNvSpPr txBox="1"/>
      </xdr:nvSpPr>
      <xdr:spPr>
        <a:xfrm>
          <a:off x="47625" y="381000"/>
          <a:ext cx="5153025" cy="910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PAROLA D'ORDINE DI OGGI</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SACRIFICIO</a:t>
          </a:r>
          <a:r>
            <a:rPr lang="it-IT" sz="1100" cap="small" baseline="0">
              <a:solidFill>
                <a:schemeClr val="dk1"/>
              </a:solidFill>
              <a:latin typeface="+mn-lt"/>
              <a:ea typeface="+mn-ea"/>
              <a:cs typeface="+mn-cs"/>
            </a:rPr>
            <a:t>.  OGGI CI VUOLE UN ATTEGGIAMENTO VOLITIVO. DOBBIAMO ESSERE CONSAPEVOLI CHE CI SARA' DA SOFFRIRE E CHE NON SARA' FACILE, MA CHE SE SIAMO DISPOSTI A SACRIFICARCI, AD ESSERE DI AIUTO PER I NOSTRI COMPAGNI AD ESSERE SQUADRA....ANCHE OGGI QUALCOSA DI POSITIVO VERRA' FUORI. </a:t>
          </a:r>
          <a:r>
            <a:rPr lang="it-IT" sz="1100" cap="small">
              <a:solidFill>
                <a:schemeClr val="dk1"/>
              </a:solidFill>
              <a:latin typeface="+mn-lt"/>
              <a:ea typeface="+mn-ea"/>
              <a:cs typeface="+mn-cs"/>
            </a:rPr>
            <a:t>CONCENTRATI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 OGGI E' IMPORTANTE DARE UN SEGNALE FORTE COME GRUPPO. NON CI SNATURIAMO E CONTINUIAMO A GIOCARE COL NOSTRO SOLITO MODULO. POI SI VEDRA' ED IN BASE AL LORO ATTEGGIAMENTO TATTICO POSSIAMO PASSARE AL 5-3-2.</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MASSIMA CONCENTRAZIONE  SEMPRE. GLI </a:t>
          </a:r>
          <a:r>
            <a:rPr lang="it-IT" sz="1100" cap="small" baseline="0">
              <a:solidFill>
                <a:schemeClr val="dk1"/>
              </a:solidFill>
              <a:latin typeface="+mn-lt"/>
              <a:ea typeface="+mn-ea"/>
              <a:cs typeface="+mn-cs"/>
            </a:rPr>
            <a:t>ESTERNI BORGHI E ABI DOVRANNO FARE UNA GARA PERFETTA, MI RACCOMANDO, L'ANNO SCORSO SULLE FASCE VIAGGIAVANO ALLA VELOCITA' DELLA LUCE E CI HANNO MESSO PARECCHIO IN DIFFICOLTA'. TRADUCO:  ABI  NON STARE IN POSIZIONE OGGI  PUO' ESSERE PERICOLOSISSIMO, NON TI VOGLIO MAI PIU' ALTO DEGLI ALTRI TRE, GUARDATI DI FIANCO E RISPETTA LA LINEA. MI RACCOMANDO RAGAZZI DIETRO E' FONDAMENTALE ESSERE COMPATTI, OGGI PIU' DI ALTRE VOLTE: E' FONDAMENTALE IL RUOLO DEGLI ESTERNI. PARTIAMO TRANQUILLI.</a:t>
          </a:r>
        </a:p>
        <a:p>
          <a:r>
            <a:rPr lang="it-IT" sz="1100" cap="small" baseline="0">
              <a:solidFill>
                <a:schemeClr val="dk1"/>
              </a:solidFill>
              <a:latin typeface="+mn-lt"/>
              <a:ea typeface="+mn-ea"/>
              <a:cs typeface="+mn-cs"/>
            </a:rPr>
            <a:t>MOVIMENTO SENZA PALLA E' FONDAMENTALE.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a:t>
          </a:r>
          <a:r>
            <a:rPr lang="it-IT" sz="1100" cap="small" baseline="0">
              <a:solidFill>
                <a:schemeClr val="dk1"/>
              </a:solidFill>
              <a:latin typeface="+mn-lt"/>
              <a:ea typeface="+mn-ea"/>
              <a:cs typeface="+mn-cs"/>
            </a:rPr>
            <a:t>ROBBY E CAMI</a:t>
          </a:r>
          <a:r>
            <a:rPr lang="it-IT" sz="1100" cap="small">
              <a:solidFill>
                <a:schemeClr val="dk1"/>
              </a:solidFill>
              <a:latin typeface="+mn-lt"/>
              <a:ea typeface="+mn-ea"/>
              <a:cs typeface="+mn-cs"/>
            </a:rPr>
            <a:t>: NON CERCARE MAI L’ANTICIPO OK?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GUERRO</a:t>
          </a:r>
          <a:r>
            <a:rPr lang="it-IT" sz="1100" cap="small" baseline="0">
              <a:solidFill>
                <a:schemeClr val="dk1"/>
              </a:solidFill>
              <a:latin typeface="+mn-lt"/>
              <a:ea typeface="+mn-ea"/>
              <a:cs typeface="+mn-cs"/>
            </a:rPr>
            <a:t> CENTRALE DAVANTI ALLA DIFESA, CENTROCAMPISTA DI ROTTURA. NON TI MUOVI DI LI. </a:t>
          </a:r>
          <a:r>
            <a:rPr lang="it-IT" sz="1100" cap="small">
              <a:solidFill>
                <a:schemeClr val="dk1"/>
              </a:solidFill>
              <a:latin typeface="+mn-lt"/>
              <a:ea typeface="+mn-ea"/>
              <a:cs typeface="+mn-cs"/>
            </a:rPr>
            <a:t>PAOLOZZO VERTICE DEL ROMBO,</a:t>
          </a:r>
          <a:r>
            <a:rPr lang="it-IT" sz="1100" cap="small" baseline="0">
              <a:solidFill>
                <a:schemeClr val="dk1"/>
              </a:solidFill>
              <a:latin typeface="+mn-lt"/>
              <a:ea typeface="+mn-ea"/>
              <a:cs typeface="+mn-cs"/>
            </a:rPr>
            <a:t> LIBERTA' DI MOVIMENTO A SUPPORTO DELLE PUNTE, MA UNA MANO AL CENTROCAMPO SEMPRE EH? BULGA E FRANZ, SOLITO LAVORO DI QUANTITA' E QUALITA'.</a:t>
          </a:r>
          <a:r>
            <a:rPr lang="it-IT" sz="1100" cap="small">
              <a:solidFill>
                <a:schemeClr val="dk1"/>
              </a:solidFill>
              <a:latin typeface="+mn-lt"/>
              <a:ea typeface="+mn-ea"/>
              <a:cs typeface="+mn-cs"/>
            </a:rPr>
            <a:t>  CERCHIAMO L'IMBECCATA PER LE PUNTE RASOTERRA BULGA, TU CE LA PUOI AVERE QUESTA GIOCATA, FRANZ OCCHI APERTI DAVANTI E DIETRO OK?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SULLE FASCE, IN MANIERA VELOCE, PROVIAMO A COGLIERLI IN DIFFICOLTA’ O MALPOSIZIONATI. NON PERDIAMO PALLE BANALI COME CAPITATO. CERCHIAMO</a:t>
          </a:r>
          <a:r>
            <a:rPr lang="it-IT" sz="1100" cap="small" baseline="0">
              <a:solidFill>
                <a:schemeClr val="dk1"/>
              </a:solidFill>
              <a:latin typeface="+mn-lt"/>
              <a:ea typeface="+mn-ea"/>
              <a:cs typeface="+mn-cs"/>
            </a:rPr>
            <a:t>  ANCHE QUALCHE BUONA VERTICALIZZAZIONE RASOTERRA X LE PUNTE.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CERCHIAMO COMBINAZIONI NELLO STRETTO. VENTU HAI I PIEDI PER METTERE IN PORTA IL BREV. RASOTERRA. SE L'ESTERNO ARRIVA SUL FONDO BISOGNA FARE UN INSERIMENTO RAPIDO IN AREA.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PARTIAMO ACCORTI, CI</a:t>
          </a:r>
          <a:r>
            <a:rPr lang="it-IT" sz="1100" cap="small" baseline="0">
              <a:solidFill>
                <a:schemeClr val="dk1"/>
              </a:solidFill>
              <a:latin typeface="+mn-lt"/>
              <a:ea typeface="+mn-ea"/>
              <a:cs typeface="+mn-cs"/>
            </a:rPr>
            <a:t> SISTEMIAMO BENE IN CAMPO, CERCHIAMO DI ESSERE PADRONI NOI DELLA SITUAZIONE. OGGI DOBBIAMO ESSERE CONSAPEVOLI DEI NOSTRI MEZZI. PROVIAMO A FARE POSSESSO PALLA. </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RIGORI CAMI. </a:t>
          </a:r>
        </a:p>
        <a:p>
          <a:r>
            <a:rPr lang="it-IT" sz="1100" cap="small" baseline="0">
              <a:solidFill>
                <a:schemeClr val="dk1"/>
              </a:solidFill>
              <a:latin typeface="+mn-lt"/>
              <a:ea typeface="+mn-ea"/>
              <a:cs typeface="+mn-cs"/>
            </a:rPr>
            <a:t>PUNIZIONI PAOLO E CAMI.</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CHI ESCE DEVE DARE LE CONSEGNE A CHI ENTRA.</a:t>
          </a:r>
          <a:endParaRPr lang="it-IT" sz="1100" cap="small">
            <a:solidFill>
              <a:schemeClr val="dk1"/>
            </a:solidFill>
            <a:latin typeface="+mn-lt"/>
            <a:ea typeface="+mn-ea"/>
            <a:cs typeface="+mn-cs"/>
          </a:endParaRP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3" name="CasellaDiTesto 1"/>
        <xdr:cNvSpPr txBox="1"/>
      </xdr:nvSpPr>
      <xdr:spPr>
        <a:xfrm>
          <a:off x="47625" y="380999"/>
          <a:ext cx="5153025" cy="12087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125</xdr:row>
      <xdr:rowOff>9526</xdr:rowOff>
    </xdr:to>
    <xdr:sp macro="" textlink="">
      <xdr:nvSpPr>
        <xdr:cNvPr id="14" name="CasellaDiTesto 13"/>
        <xdr:cNvSpPr txBox="1"/>
      </xdr:nvSpPr>
      <xdr:spPr>
        <a:xfrm>
          <a:off x="47625" y="381002"/>
          <a:ext cx="5153025" cy="201644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it-IT" sz="1100" b="0" i="0" u="none" strike="noStrike" baseline="0">
              <a:solidFill>
                <a:srgbClr val="000000"/>
              </a:solidFill>
              <a:latin typeface="Calibri"/>
            </a:rPr>
            <a:t>FOCALIZZIAMOCI SU COSA MIGLIORARE DALLA PRESTAZIONE SCORSA: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APPROCCIO</a:t>
          </a:r>
          <a:r>
            <a:rPr lang="it-IT" sz="1100" b="0" i="0" u="none" strike="noStrike" baseline="0">
              <a:solidFill>
                <a:srgbClr val="000000"/>
              </a:solidFill>
              <a:latin typeface="Calibri"/>
            </a:rPr>
            <a:t>, E' MANCATA DA SUBITO LA CATTIVERIA, NON SO SE E' STATO PERCHE' SI E' SOTTOVALUTATO L'AVVERSARIO O COS'ALTRO, PERO' SE NON SI VA IN CAMPO CON L'ATTEGGIAMENTO CHE ABBIAMO AVUTO NEL SECONDO TEMPO SARA' SEMPRE DIFFICILISSIMO RIUSCIRE A VINCERE.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TROPPO NERVOSISMO</a:t>
          </a:r>
          <a:r>
            <a:rPr lang="it-IT" sz="1100" b="0" i="0" u="none" strike="noStrike" baseline="0">
              <a:solidFill>
                <a:srgbClr val="000000"/>
              </a:solidFill>
              <a:latin typeface="Calibri"/>
            </a:rPr>
            <a:t>, ANCHE TRA DI NOI. SONO SITUAZIONI CHE FACCIO FATICA A CAPIRE E CHE NON PORTANO A NULLA DI BUONO. BISOGNA AIUTARSI IN CAPO NON CRITICARSI.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MANCATE GIOCATE SEMPLICI E GEOMETRIE</a:t>
          </a:r>
          <a:r>
            <a:rPr lang="it-IT" sz="1100" b="0" i="0" u="none" strike="noStrike" baseline="0">
              <a:solidFill>
                <a:srgbClr val="000000"/>
              </a:solidFill>
              <a:latin typeface="Calibri"/>
            </a:rPr>
            <a:t>. </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OGGI ABBIAMO LA POSSIBILITA' DI RISCATTARCI A PATTO CHE NON SOTTOVALUTIAMO GLI AVVERSARI E FACCIAMO TESORO DI QUANTO ACCADUTO GIOVEDI'. PERCIO' VORREI CHE RIPARTISSIMO CON LO </a:t>
          </a:r>
          <a:r>
            <a:rPr lang="it-IT" sz="1100" b="1" i="0" u="none" strike="noStrike" baseline="0">
              <a:solidFill>
                <a:srgbClr val="000000"/>
              </a:solidFill>
              <a:latin typeface="Calibri"/>
            </a:rPr>
            <a:t>STESSO ATTEGGIAMENTO E LA VOGLIA MESSI IN CAMPO SECONDO TEMPO, QUINDI  ALTI DA SUBITO E GIRO PALLA FATTO VELOCE E A CAVALLO DEL CENTROCAMPO, VOGLIO CHE GIOCHIAMO PALLA NELLA LORO META' CAMPO E CHE SIAMO NOI A FARE LA PARTITA.</a:t>
          </a:r>
        </a:p>
        <a:p>
          <a:pPr algn="l" rtl="0">
            <a:defRPr sz="1000"/>
          </a:pPr>
          <a:r>
            <a:rPr lang="it-IT" sz="1100" b="0" i="0" u="none" strike="noStrike" baseline="0">
              <a:solidFill>
                <a:srgbClr val="000000"/>
              </a:solidFill>
              <a:latin typeface="Calibri"/>
            </a:rPr>
            <a:t>SOLITA CURA PARTICOLARE A DISTANZE TRA I REPARTI E A NON METTERCI IN DIFFICOLTA' DA SOLI CON GIOCATE CERVELLOTICHE IN FASE DI DISIMPEGNO. </a:t>
          </a:r>
        </a:p>
        <a:p>
          <a:pPr algn="l" rtl="0">
            <a:defRPr sz="1000"/>
          </a:pP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FORMAZIONE:  </a:t>
          </a:r>
          <a:r>
            <a:rPr lang="it-IT" sz="1100" b="0" i="0" u="none" strike="noStrike" baseline="0">
              <a:solidFill>
                <a:srgbClr val="000000"/>
              </a:solidFill>
              <a:latin typeface="Calibri"/>
            </a:rPr>
            <a:t>ROSSO/ ROBBY, NICO, BULGA, ABI/ WALLY, CAP, GUERRO/ LUCIO, VENTU, ERIS.</a:t>
          </a: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DIFESA</a:t>
          </a:r>
          <a:r>
            <a:rPr lang="it-IT" sz="1100" b="0" i="0" u="none" strike="noStrike" baseline="0">
              <a:solidFill>
                <a:srgbClr val="000000"/>
              </a:solidFill>
              <a:latin typeface="Calibri"/>
            </a:rPr>
            <a:t>:  BULGA GUIDI TU LA DIFESA, QUINDI DIETRO RAGAZZI NICO E TERZINI, SEMPRE ORECCHIE E OCCHI AL FLACO. TIENI</a:t>
          </a:r>
          <a:r>
            <a:rPr lang="it-IT" sz="1100" b="1" i="0" u="none" strike="noStrike" baseline="0">
              <a:solidFill>
                <a:srgbClr val="000000"/>
              </a:solidFill>
              <a:latin typeface="Calibri"/>
            </a:rPr>
            <a:t> LA LINEA ALTA PIU' ALTA POSSIBILE</a:t>
          </a:r>
          <a:r>
            <a:rPr lang="it-IT" sz="1100" b="0" i="0" u="none" strike="noStrike" baseline="0">
              <a:solidFill>
                <a:srgbClr val="000000"/>
              </a:solidFill>
              <a:latin typeface="Calibri"/>
            </a:rPr>
            <a:t>, VOGLIO CHE LI TENIAMO DI LA' E GIOCHIAMO NELLA LORO META' CAMPO. IL GIRO PALLA VA FATTO VELOCE, QUINDI PASSAGGI DI PRIMA O DI SECONDA. SE TI CAPITA DI USCIRE PALLA AL PIEDE VOGLIO CHE SI FERMI IL CAP.</a:t>
          </a:r>
        </a:p>
        <a:p>
          <a:pPr algn="l" rtl="0">
            <a:defRPr sz="1000"/>
          </a:pPr>
          <a:r>
            <a:rPr lang="it-IT" sz="1100" b="0" i="0" u="none" strike="noStrike" baseline="0">
              <a:solidFill>
                <a:srgbClr val="000000"/>
              </a:solidFill>
              <a:latin typeface="Calibri"/>
            </a:rPr>
            <a:t>NICO MI RACCOMANDO, PULITO E DECISO COME SEMPRE.  </a:t>
          </a:r>
        </a:p>
        <a:p>
          <a:pPr algn="l" rtl="0">
            <a:defRPr sz="1000"/>
          </a:pPr>
          <a:r>
            <a:rPr lang="it-IT" sz="1100" b="1" i="0" u="none" strike="noStrike" baseline="0">
              <a:solidFill>
                <a:srgbClr val="000000"/>
              </a:solidFill>
              <a:latin typeface="Calibri"/>
            </a:rPr>
            <a:t>I TERZINI: COME SEMPRE DOPPIO COMPITO, SPINGERE E COPRIRE. </a:t>
          </a:r>
        </a:p>
        <a:p>
          <a:pPr algn="l" rtl="0">
            <a:defRPr sz="1000"/>
          </a:pPr>
          <a:r>
            <a:rPr lang="it-IT" sz="1100" b="1" i="0" u="none" strike="noStrike" baseline="0">
              <a:solidFill>
                <a:srgbClr val="000000"/>
              </a:solidFill>
              <a:latin typeface="Calibri"/>
            </a:rPr>
            <a:t>QUANDO GIOCHIAMO A TRE DAVANTI NON CI E' VIETATO SPINGERE, SI SCARICA SULL'ESTERNO SE CI VIENE INCONTRO E CI SI SOVRAPPONE, </a:t>
          </a:r>
          <a:r>
            <a:rPr lang="it-IT" sz="1100" b="0" i="0" u="none" strike="noStrike" baseline="0">
              <a:solidFill>
                <a:srgbClr val="000000"/>
              </a:solidFill>
              <a:latin typeface="Calibri"/>
            </a:rPr>
            <a:t>CON MOVIMENTI SENZA PALLA E </a:t>
          </a:r>
          <a:r>
            <a:rPr lang="it-IT" sz="1100" b="1" i="0" u="none" strike="noStrike" baseline="0">
              <a:solidFill>
                <a:srgbClr val="000000"/>
              </a:solidFill>
              <a:latin typeface="Calibri"/>
            </a:rPr>
            <a:t>SENZA PAURA.</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VOGLIO ZERO RISCHI APPENA PARTITI FINCHE' NON ABBIAMO VISTO COME SI METTONO E LAMPADINA SEMPRE ACCESA, SOPRATTUTTO NEI FINALI DI TEMPO, E SULLE PALLE INATTIVE: DIFENDIAMO A UOMO, </a:t>
          </a:r>
          <a:r>
            <a:rPr lang="it-IT" sz="1100" b="0" i="0" u="none" strike="noStrike" baseline="0">
              <a:solidFill>
                <a:srgbClr val="000000"/>
              </a:solidFill>
              <a:latin typeface="Calibri"/>
            </a:rPr>
            <a:t>OGNUNO NE  BATTEZZA UNO E SE LO TIENE STRETTO.</a:t>
          </a:r>
        </a:p>
        <a:p>
          <a:pPr algn="l" rtl="0">
            <a:defRPr sz="1000"/>
          </a:pPr>
          <a:r>
            <a:rPr lang="it-IT" sz="1100" b="0" i="0" u="none" strike="noStrike" baseline="0">
              <a:solidFill>
                <a:srgbClr val="000000"/>
              </a:solidFill>
              <a:latin typeface="Calibri"/>
            </a:rPr>
            <a:t>FLACO SE SIAMO PRESSATI SI LANCIA LUNGO PER LE PUNTE, E A SPOT PROVIAMOLO LO STESSO IL LANCIO PER LA SPIZZATA DI VENTU CON ERIS O LUCIO CHE SI INSERISCONO.</a:t>
          </a:r>
          <a:endParaRPr lang="it-IT" sz="1100" b="1"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CENTROCAMPO</a:t>
          </a:r>
          <a:r>
            <a:rPr lang="it-IT" sz="1100" b="0" i="0" u="none" strike="noStrike" baseline="0">
              <a:solidFill>
                <a:srgbClr val="000000"/>
              </a:solidFill>
              <a:latin typeface="Calibri"/>
            </a:rPr>
            <a:t>:  CAP DETTI I TEMPI DELLA SQUADRA. SEI IL NOSTRO BARICENTRO. E' IN BASE ALLA TUA POSIZIONE CHE LA SQUADRA SI SBILANCIA, SI SCHIACCIA O REASTA EQUILIBRATA. MI RACCOMANDO QUANDO GIAN FA SALIRE LA DIFESA, ANCHE NOI DEL CENTROCAMPO DOBBIAMO SALIRE PER  </a:t>
          </a:r>
          <a:r>
            <a:rPr lang="it-IT" sz="1100" b="1" i="0" u="none" strike="noStrike" baseline="0">
              <a:solidFill>
                <a:srgbClr val="000000"/>
              </a:solidFill>
              <a:latin typeface="Calibri"/>
            </a:rPr>
            <a:t>MANTENERE LA DISTANZA GIUSTA TRA I REPARTI: </a:t>
          </a:r>
          <a:r>
            <a:rPr lang="it-IT" sz="1100" b="0" i="0" u="none" strike="noStrike" baseline="0">
              <a:solidFill>
                <a:srgbClr val="000000"/>
              </a:solidFill>
              <a:latin typeface="Calibri"/>
            </a:rPr>
            <a:t>DEVI FARE MOVIMENTI IN ORIZZONTALE (NON FARTI TIRARE FUORI POSIZIONE CON I TRE DAVANTI CI METTERESTI IN DIFFICOLTA') GIOCATE SEMPLICI E VELOCI, OGGI VOGLIO DA TE:</a:t>
          </a:r>
        </a:p>
        <a:p>
          <a:pPr algn="l" rtl="0">
            <a:defRPr sz="1000"/>
          </a:pPr>
          <a:r>
            <a:rPr lang="it-IT" sz="1100" b="1" i="0" u="none" strike="noStrike" baseline="0">
              <a:solidFill>
                <a:srgbClr val="000000"/>
              </a:solidFill>
              <a:latin typeface="Calibri"/>
            </a:rPr>
            <a:t>1)</a:t>
          </a:r>
          <a:r>
            <a:rPr lang="it-IT" sz="1100" b="0" i="0" u="none" strike="noStrike" baseline="0">
              <a:solidFill>
                <a:srgbClr val="000000"/>
              </a:solidFill>
              <a:latin typeface="Calibri"/>
            </a:rPr>
            <a:t> </a:t>
          </a:r>
          <a:r>
            <a:rPr lang="it-IT" sz="1100" b="1" i="0" u="none" strike="noStrike" baseline="0">
              <a:solidFill>
                <a:srgbClr val="000000"/>
              </a:solidFill>
              <a:latin typeface="Calibri"/>
            </a:rPr>
            <a:t>CHE PROVI SPESSO IL CAMBIO CAMPO IN MANIERA VELOCE, DALLA PARTE DI CELLO E DI LUCIO</a:t>
          </a:r>
        </a:p>
        <a:p>
          <a:pPr algn="l" rtl="0">
            <a:defRPr sz="1000"/>
          </a:pPr>
          <a:r>
            <a:rPr lang="it-IT" sz="1100" b="1" i="0" u="none" strike="noStrike" baseline="0">
              <a:solidFill>
                <a:srgbClr val="000000"/>
              </a:solidFill>
              <a:latin typeface="Calibri"/>
            </a:rPr>
            <a:t>2) </a:t>
          </a:r>
          <a:r>
            <a:rPr lang="it-IT" sz="1100" b="0" i="0" u="none" strike="noStrike" baseline="0">
              <a:solidFill>
                <a:srgbClr val="000000"/>
              </a:solidFill>
              <a:latin typeface="Calibri"/>
            </a:rPr>
            <a:t> </a:t>
          </a:r>
          <a:r>
            <a:rPr lang="it-IT" sz="1100" b="1" i="0" u="none" strike="noStrike" baseline="0">
              <a:solidFill>
                <a:srgbClr val="000000"/>
              </a:solidFill>
              <a:latin typeface="Calibri"/>
            </a:rPr>
            <a:t>CHE PROVI A VERTICALIZZARE PER I TAGLI DEI DUE ATTACCANTI ESTERNI DIETRO VENTU.</a:t>
          </a:r>
        </a:p>
        <a:p>
          <a:pPr algn="l" rtl="0">
            <a:defRPr sz="1000"/>
          </a:pPr>
          <a:r>
            <a:rPr lang="it-IT" sz="1100" b="0" i="0" u="none" strike="noStrike" baseline="0">
              <a:solidFill>
                <a:srgbClr val="000000"/>
              </a:solidFill>
              <a:latin typeface="Calibri"/>
            </a:rPr>
            <a:t>I DUE INTERNI, WALLY A DESTRA, GUERRO A SINISTRA: MUOVERSI CON INTELLIGENZA, SEMPRE UN OCCHIO AL CENTRO IN NON POSSESSO MA PRONTI A SCIVOLARE SULL'ESTERNO IN CASO DI BISOGNO. E' FONDAMENTALE, LO RIPETERO' SEMPRE, A CENTROCAMPO NON PERDERE PALLE BANALI SOPRATTUTTO SE UNO DEI TERZINI E' SALITO, SI RISCHIA SEMPRE LA RIPARTENZA. QUINDI UN'OCCHIO SEMPRE ALLE SPALLE. </a:t>
          </a:r>
        </a:p>
        <a:p>
          <a:pPr algn="l" rtl="0">
            <a:defRPr sz="1000"/>
          </a:pPr>
          <a:r>
            <a:rPr lang="it-IT" sz="1100" b="1" i="0" u="none" strike="noStrike" baseline="0">
              <a:solidFill>
                <a:srgbClr val="000000"/>
              </a:solidFill>
              <a:latin typeface="Calibri"/>
            </a:rPr>
            <a:t>LE GIOCATE SONO SEMPRE QUELLE.</a:t>
          </a:r>
        </a:p>
        <a:p>
          <a:pPr algn="l" rtl="0">
            <a:defRPr sz="1000"/>
          </a:pPr>
          <a:r>
            <a:rPr lang="it-IT" sz="1100" b="1" i="0" u="none" strike="noStrike" baseline="0">
              <a:solidFill>
                <a:srgbClr val="000000"/>
              </a:solidFill>
              <a:latin typeface="Calibri"/>
            </a:rPr>
            <a:t>- TAGLIO DELLA PUNTA ESTERNA NELLO SPAZIO DIETRO AL CENTRAVANTI QUANDO QUESTO VIENE INCONTRO A PRENDERE PALLA.</a:t>
          </a:r>
        </a:p>
        <a:p>
          <a:pPr algn="l" rtl="0">
            <a:defRPr sz="1000"/>
          </a:pPr>
          <a:r>
            <a:rPr lang="it-IT" sz="1100" b="1" i="0" u="none" strike="noStrike" baseline="0">
              <a:solidFill>
                <a:srgbClr val="000000"/>
              </a:solidFill>
              <a:latin typeface="Calibri"/>
            </a:rPr>
            <a:t>- SE LA PUNTA ESTERNA VIENE INCONTRO ALLA GIOCATA DEL TERZINO, QUESTO SI SOVRAPPONE, PER PORTARE VIA L'UOMO CHE SEGUE LA PUNTA. LA PUNTA POI PUO' GIOCARE SIOCARE SULL'INTERNO, O DUETTARE COL CENTRAVANTI, L'ALTRA PUNTA TAGLIA PRONTA A RICEVERE PALLA.</a:t>
          </a:r>
        </a:p>
        <a:p>
          <a:pPr algn="l" rtl="0">
            <a:defRPr sz="1000"/>
          </a:pPr>
          <a:r>
            <a:rPr lang="it-IT" sz="1100" b="1" i="0" u="none" strike="noStrike" baseline="0">
              <a:solidFill>
                <a:srgbClr val="000000"/>
              </a:solidFill>
              <a:latin typeface="Calibri"/>
            </a:rPr>
            <a:t>IN OGNI CASO, MAI BUTTARE VIA IL PALLONE, RICERCA COSTANTE DEL GIOCO PALLA A TERRA.</a:t>
          </a: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ATTACCO</a:t>
          </a:r>
          <a:r>
            <a:rPr lang="it-IT" sz="1100" b="0" i="0" u="none" strike="noStrike" baseline="0">
              <a:solidFill>
                <a:srgbClr val="000000"/>
              </a:solidFill>
              <a:latin typeface="Calibri"/>
            </a:rPr>
            <a:t>:  </a:t>
          </a:r>
          <a:r>
            <a:rPr lang="it-IT" sz="1100" b="1" i="0" u="none" strike="noStrike" baseline="0">
              <a:solidFill>
                <a:srgbClr val="000000"/>
              </a:solidFill>
              <a:latin typeface="Calibri"/>
            </a:rPr>
            <a:t>VENTU PUNTO DI RIFERIMENTO, GIOCHI DA CENTRAVANTI QUINDI CONCENTRA I TUOI MOVIMENTI IN FASE CENTRALE, VIENI INCONTRO E SCARICA DI PRIMA SUGLI INTERNI.</a:t>
          </a:r>
          <a:r>
            <a:rPr lang="it-IT" sz="1100" b="0" i="0" u="none" strike="noStrike" baseline="0">
              <a:solidFill>
                <a:srgbClr val="000000"/>
              </a:solidFill>
              <a:latin typeface="Calibri"/>
            </a:rPr>
            <a:t> LUCIO E CELLO LARGHI TI TAGLIERANNO DIETRO. </a:t>
          </a:r>
        </a:p>
        <a:p>
          <a:pPr algn="l" rtl="0">
            <a:defRPr sz="1000"/>
          </a:pPr>
          <a:r>
            <a:rPr lang="it-IT" sz="1100" b="1" i="0" u="none" strike="noStrike" baseline="0">
              <a:solidFill>
                <a:srgbClr val="000000"/>
              </a:solidFill>
              <a:latin typeface="Calibri"/>
            </a:rPr>
            <a:t>DALLE PUNTE ESTERNE MI ASPETTO SOLITO LAVORO DI SACRIFICO CON COPERTURA A CENTROCAMPO IN FASE DI NON POSSESSO E SPINTA OFFENSIVA IN FASE DI POSSESSO, OGGI PIU' CHE MAI DATO CHE IL CAMPO E' AMPIO.</a:t>
          </a:r>
        </a:p>
        <a:p>
          <a:pPr algn="l" rtl="0">
            <a:defRPr sz="1000"/>
          </a:pPr>
          <a:r>
            <a:rPr lang="it-IT" sz="1100" b="0" i="0" u="none" strike="noStrike" baseline="0">
              <a:solidFill>
                <a:srgbClr val="000000"/>
              </a:solidFill>
              <a:latin typeface="Calibri"/>
            </a:rPr>
            <a:t>E' COME SEMPRE FONDAMENTALE IL MOVIMENTO SENZA PALLA. I MOVIMENTI CHE VOGLIO SONO SEMPLICI, INSERIMENTO DIETRO LA PUNTA CENTRALE PRONTI A RICEVERE PALLA IN PROFONDITA', E VENIRE A SPOT INCONTRO AL TERZINO A PRENDERE PALLA, PER GIOCARLA AL CENTROED IL TERZINO CHE SOVRAPPONE: APPOGGIO DI PRIMA RAGAZZI, VIENI INCONTRO, SCARICHI E VAI.</a:t>
          </a:r>
        </a:p>
        <a:p>
          <a:pPr algn="l" rtl="0">
            <a:defRPr sz="1000"/>
          </a:pPr>
          <a:r>
            <a:rPr lang="it-IT" sz="1100" b="0" i="0" u="none" strike="noStrike" baseline="0">
              <a:solidFill>
                <a:srgbClr val="000000"/>
              </a:solidFill>
              <a:latin typeface="Calibri"/>
            </a:rPr>
            <a:t>FONDAMENTALE: DOBBIAMO TENERE SU IL PALLONE, FACCIAMO RESPIRARE LA SQUADRA RAGAZZI. LI' DAVANTI RICORDATEVI CHE CON LA GIOCATA SEMPLICE SPESSO SI ARRIVA IN PORTA: ERIS </a:t>
          </a:r>
          <a:r>
            <a:rPr lang="it-IT" sz="1100" b="1" i="0" u="none" strike="noStrike" baseline="0">
              <a:solidFill>
                <a:srgbClr val="000000"/>
              </a:solidFill>
              <a:latin typeface="Calibri"/>
            </a:rPr>
            <a:t>UNO-DUE E TIRO, TRIANGOLO, TAGLIO FATTO BENE. DAL LIMITE SI TIRA. NEGLI ULTIMI 20/25 METRI VOGLIO IL DRIBBLING SENZA PAURA E LA FINALIZZAZIONE VELOCE CHE SIA IL CROSS, L'UNO-DUE O IL TIRO. </a:t>
          </a:r>
          <a:r>
            <a:rPr lang="it-IT" sz="1100" b="0" i="0" u="none" strike="noStrike" baseline="0">
              <a:solidFill>
                <a:srgbClr val="000000"/>
              </a:solidFill>
              <a:latin typeface="Calibri"/>
            </a:rPr>
            <a:t>RICORDIAMOCI CHE I PRIMI DIFENSORI SIETE VOI:  SUI CENTRALI ESCE VENTU MENTRE LUCIO E ERIS STAZIONANO TRA CENTRALI E TERZINI. VOGLIO QUESTA FASE FATTA AL MEGLIO PERCHE' PRIMA RECUPERIAMO PALLA MEGLIO E' E SE LO FACCIAMO IL PIU' ALTO POSSIBILE SIAMO PIU' VICINI ALLA LORO PORTA E PIU' LONTANI DALLA NOSTRA. </a:t>
          </a:r>
        </a:p>
        <a:p>
          <a:pPr algn="l" rtl="0">
            <a:defRPr sz="1000"/>
          </a:pPr>
          <a:r>
            <a:rPr lang="it-IT" sz="1100" b="0" i="0" u="none" strike="noStrike" baseline="0">
              <a:solidFill>
                <a:srgbClr val="000000"/>
              </a:solidFill>
              <a:latin typeface="Calibri"/>
            </a:rPr>
            <a:t>VENTU RIENTRI TU A SALTARE IN AREA SULLE PALLE INATTIVE A SFAVORE.</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-RIGORI: ERIS/NICO</a:t>
          </a:r>
        </a:p>
        <a:p>
          <a:pPr algn="l" rtl="0">
            <a:defRPr sz="1000"/>
          </a:pPr>
          <a:r>
            <a:rPr lang="it-IT" sz="1100" b="0" i="0" u="none" strike="noStrike" baseline="0">
              <a:solidFill>
                <a:srgbClr val="000000"/>
              </a:solidFill>
              <a:latin typeface="Calibri"/>
            </a:rPr>
            <a:t>-PUNIZIONI:  DAL LIMITE ERIS, BULGA DA PIU' LONTANO</a:t>
          </a:r>
        </a:p>
        <a:p>
          <a:pPr algn="l" rtl="0">
            <a:defRPr sz="1000"/>
          </a:pPr>
          <a:r>
            <a:rPr lang="it-IT" sz="1100" b="0" i="0" u="none" strike="noStrike" baseline="0">
              <a:solidFill>
                <a:srgbClr val="000000"/>
              </a:solidFill>
              <a:latin typeface="Calibri"/>
            </a:rPr>
            <a:t>-ANGOLI: SCHEMA</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CHI ESCE SI RICORDI DI </a:t>
          </a:r>
          <a:r>
            <a:rPr lang="it-IT" sz="1100" b="1" i="0" u="none" strike="noStrike" baseline="0">
              <a:solidFill>
                <a:srgbClr val="000000"/>
              </a:solidFill>
              <a:latin typeface="Calibri"/>
            </a:rPr>
            <a:t>DARE LE CONSEGNE </a:t>
          </a:r>
          <a:r>
            <a:rPr lang="it-IT" sz="1100" b="0" i="0" u="none" strike="noStrike" baseline="0">
              <a:solidFill>
                <a:srgbClr val="000000"/>
              </a:solidFill>
              <a:latin typeface="Calibri"/>
            </a:rPr>
            <a:t>A CHI ENTRA:  POSIZIONE  IN BARRIERA E CORNER IN ATTACCO.</a:t>
          </a:r>
        </a:p>
        <a:p>
          <a:pPr algn="l" rtl="0">
            <a:defRPr sz="1000"/>
          </a:pPr>
          <a:r>
            <a:rPr lang="it-IT" sz="1100" b="1" i="0" u="none" strike="noStrike" baseline="0">
              <a:solidFill>
                <a:srgbClr val="000000"/>
              </a:solidFill>
              <a:latin typeface="Calibri"/>
            </a:rPr>
            <a:t>DAI, UN BUON RISCALDAMENTO ADESSO!</a:t>
          </a: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RACCOMANDAZIONI:</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GESTIONE DEI TEMPI DI GIOCO</a:t>
          </a:r>
          <a:r>
            <a:rPr lang="it-IT" sz="1100" b="0" i="0" u="none" strike="noStrike" baseline="0">
              <a:solidFill>
                <a:srgbClr val="000000"/>
              </a:solidFill>
              <a:latin typeface="Calibri"/>
            </a:rPr>
            <a:t>. </a:t>
          </a:r>
        </a:p>
        <a:p>
          <a:pPr algn="l" rtl="0">
            <a:defRPr sz="1000"/>
          </a:pPr>
          <a:r>
            <a:rPr lang="it-IT" sz="1100" b="0" i="0" u="none" strike="noStrike" baseline="0">
              <a:solidFill>
                <a:srgbClr val="000000"/>
              </a:solidFill>
              <a:latin typeface="Calibri"/>
            </a:rPr>
            <a:t>RIMESSE LATERALI A SFAVORE: ATTACCATI, NON A DUE METRI</a:t>
          </a:r>
        </a:p>
        <a:p>
          <a:pPr algn="l" rtl="0">
            <a:defRPr sz="1000"/>
          </a:pPr>
          <a:r>
            <a:rPr lang="it-IT" sz="1100" b="0" i="0" u="none" strike="noStrike" baseline="0">
              <a:solidFill>
                <a:srgbClr val="000000"/>
              </a:solidFill>
              <a:latin typeface="Calibri"/>
            </a:rPr>
            <a:t>RIMESSE LATERALI A FAVORE OLTRE LA META' CAMPO: SI PUO' PROVARE ANCHE  UNO-DUE E CAMBIO CAMPO .</a:t>
          </a:r>
        </a:p>
        <a:p>
          <a:pPr algn="l" rtl="0">
            <a:defRPr sz="1000"/>
          </a:pPr>
          <a:r>
            <a:rPr lang="it-IT" sz="1100" b="0" i="0" u="none" strike="noStrike" baseline="0">
              <a:solidFill>
                <a:srgbClr val="000000"/>
              </a:solidFill>
              <a:latin typeface="Calibri"/>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algn="l" rtl="0">
            <a:defRPr sz="1000"/>
          </a:pPr>
          <a:endParaRPr lang="it-IT" sz="1100" b="0" i="0" u="none" strike="noStrike" baseline="0">
            <a:solidFill>
              <a:srgbClr val="000000"/>
            </a:solidFill>
            <a:latin typeface="Calibri"/>
          </a:endParaRPr>
        </a:p>
        <a:p>
          <a:pPr algn="l" rtl="0">
            <a:defRPr sz="1000"/>
          </a:pPr>
          <a:r>
            <a:rPr lang="it-IT" sz="1100" b="1" i="0" u="sng" strike="noStrike" baseline="0">
              <a:solidFill>
                <a:srgbClr val="000000"/>
              </a:solidFill>
              <a:latin typeface="Calibri"/>
            </a:rPr>
            <a:t>INTERVALLO: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CALI DI CONCENTRAZIONE</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GESTIONE DEI TEMPI DI GIOCO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FURBIZIA, GUADAGNIAMO CALCI PIAZZATI</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DAVANTI TENIAMO SU QUALCHE PALLA E FACCIAMO RESPIRARE LA SQUADRA</a:t>
          </a:r>
        </a:p>
        <a:p>
          <a:pPr algn="l" rtl="0">
            <a:defRPr sz="1000"/>
          </a:pPr>
          <a:r>
            <a:rPr lang="it-IT" sz="1100" b="1" i="0" u="none" strike="noStrike" baseline="0">
              <a:solidFill>
                <a:srgbClr val="000000"/>
              </a:solidFill>
              <a:latin typeface="Calibri"/>
            </a:rPr>
            <a:t>NON ABBASSARSI TROPPO SE NO SI SOFFRE COME A CADE'</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INTERDIZIONE PIU' DECISA</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CENTRARE LO SPECCHIO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RALLENTARE O ACCELERARE IL RITMO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SE SIAMO SOTTO O PARI: RICORDARE RECUPERI CON OPPSEN</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SE SIAMO SOPRA: RICORDARE COL SALVATERRA PAREGGIO LORO</a:t>
          </a: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0" name="CasellaDiTesto 19"/>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131</xdr:row>
      <xdr:rowOff>9525</xdr:rowOff>
    </xdr:to>
    <xdr:sp macro="" textlink="">
      <xdr:nvSpPr>
        <xdr:cNvPr id="24" name="CasellaDiTesto 23"/>
        <xdr:cNvSpPr txBox="1"/>
      </xdr:nvSpPr>
      <xdr:spPr>
        <a:xfrm>
          <a:off x="47625" y="381000"/>
          <a:ext cx="5153025" cy="2113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RIPARTIAMO DALLA BUONA PRESTAZIONE DI COPPA E CERCHIAMO DI RIPARTIRE CON UNA VITTORIA X ACCORCIARE LA CLASSIFICA. VOGLIO GRINTA DA SUBITO E SOLITA PARTENZA FORTE CON L'</a:t>
          </a:r>
          <a:r>
            <a:rPr lang="it-IT" sz="1100" b="1" cap="small" baseline="0">
              <a:solidFill>
                <a:schemeClr val="dk1"/>
              </a:solidFill>
              <a:latin typeface="+mn-lt"/>
              <a:ea typeface="+mn-ea"/>
              <a:cs typeface="+mn-cs"/>
            </a:rPr>
            <a:t>IDEA FISSA DI RIENTRARE QUI CON TRE PUNTI. </a:t>
          </a:r>
        </a:p>
        <a:p>
          <a:r>
            <a:rPr lang="it-IT" sz="1100" b="0" cap="small" baseline="0">
              <a:solidFill>
                <a:schemeClr val="dk1"/>
              </a:solidFill>
              <a:latin typeface="+mn-lt"/>
              <a:ea typeface="+mn-ea"/>
              <a:cs typeface="+mn-cs"/>
            </a:rPr>
            <a:t>PER FARLO DOBBIAMO GIOCARE AGGRESSIVI DA SUBITO, BARICENTRO ALTO E PROVIAMO A SCHIACCIARLI NELLA LORO META'.</a:t>
          </a:r>
        </a:p>
        <a:p>
          <a:endParaRPr lang="it-IT" sz="1100" b="1" cap="small" baseline="0">
            <a:solidFill>
              <a:schemeClr val="dk1"/>
            </a:solidFill>
            <a:latin typeface="+mn-lt"/>
            <a:ea typeface="+mn-ea"/>
            <a:cs typeface="+mn-cs"/>
          </a:endParaRPr>
        </a:p>
        <a:p>
          <a:r>
            <a:rPr lang="it-IT" sz="1100" b="0" cap="small" baseline="0">
              <a:solidFill>
                <a:schemeClr val="dk1"/>
              </a:solidFill>
              <a:latin typeface="+mn-lt"/>
              <a:ea typeface="+mn-ea"/>
              <a:cs typeface="+mn-cs"/>
            </a:rPr>
            <a:t>NOVEMBRE MESE PIENO DI PARTITE, PERCIO' INIZIAMO CON UN PO' DI TURNOVER X PERMETTERE A TUTTI DI METTERE MINUTAGGIO NELLE GAMBE.</a:t>
          </a:r>
        </a:p>
        <a:p>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PAUL, VITTO, LILLO/ ERIS/ VENTU, LUZ.</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BULGA ALLA</a:t>
          </a:r>
          <a:r>
            <a:rPr lang="it-IT" sz="1100" cap="small" baseline="0">
              <a:solidFill>
                <a:schemeClr val="dk1"/>
              </a:solidFill>
              <a:latin typeface="+mn-lt"/>
              <a:ea typeface="+mn-ea"/>
              <a:cs typeface="+mn-cs"/>
            </a:rPr>
            <a:t> GUIDA DEL REPARTO ARRETRATO. OGGI DEVI FARTI SENTIRE, TIENI</a:t>
          </a:r>
          <a:r>
            <a:rPr lang="it-IT" sz="1100" b="1" cap="small">
              <a:solidFill>
                <a:schemeClr val="dk1"/>
              </a:solidFill>
              <a:latin typeface="+mn-lt"/>
              <a:ea typeface="+mn-ea"/>
              <a:cs typeface="+mn-cs"/>
            </a:rPr>
            <a:t> LA LINEA ALTA PIU' ALTA POSSIBILE</a:t>
          </a:r>
          <a:r>
            <a:rPr lang="it-IT" sz="1100" cap="small">
              <a:solidFill>
                <a:schemeClr val="dk1"/>
              </a:solidFill>
              <a:latin typeface="+mn-lt"/>
              <a:ea typeface="+mn-ea"/>
              <a:cs typeface="+mn-cs"/>
            </a:rPr>
            <a:t>, VOGLIO CHE GIOCHIAMO NELLA LORO META' CAMPO. NICO,</a:t>
          </a:r>
          <a:r>
            <a:rPr lang="it-IT" sz="1100" cap="small" baseline="0">
              <a:solidFill>
                <a:schemeClr val="dk1"/>
              </a:solidFill>
              <a:latin typeface="+mn-lt"/>
              <a:ea typeface="+mn-ea"/>
              <a:cs typeface="+mn-cs"/>
            </a:rPr>
            <a:t> NON VOGLIO SBAVATURE DIETRO, TI PRENDI LA LORO PRIMA PUNTA E NON GLI FAI VEDERE PALLA. NON DEVI IMPOSTARE, SE C'E' DA LANCIARE LO FA IL FLACO.  </a:t>
          </a:r>
          <a:r>
            <a:rPr lang="it-IT" sz="1100" b="1" cap="small" baseline="0">
              <a:solidFill>
                <a:schemeClr val="dk1"/>
              </a:solidFill>
              <a:latin typeface="+mn-lt"/>
              <a:ea typeface="+mn-ea"/>
              <a:cs typeface="+mn-cs"/>
            </a:rPr>
            <a:t>I TERZINI COME AL SOLITO MOVIMENTO SENZA PALLA IN FASE OFFENSIVA. SE FATTA BENE LA SPINTA CI PERMETTE DI ARRIVARE AL CROSS E SE ANCHE LA PALLA NON CI VIENE GIOCATA IL NOSTRO MOVIMENTO CREA SPAZIO PER ALTRE GIOCATE. ABBIAMO TUTTI NELLA MENTE L'AZIONE DI ABI IN COPPA? O WALLY CHE E' ARRIVATO PRATICAMENTE DAVANTI AL PORTIERE? QUELLO CHE VOGLIO DAI LATERALI E' ESATTAMENTE QUESTO. E CI POSSIAMO ARRIVARE CON UN GIRO PALLA VELOCE O CON UN CAMBIO CAMPO A CREARE SUPERIORITA SULLE FASCE.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a:solidFill>
                <a:schemeClr val="dk1"/>
              </a:solidFill>
              <a:latin typeface="+mn-lt"/>
              <a:ea typeface="+mn-ea"/>
              <a:cs typeface="+mn-cs"/>
            </a:rPr>
            <a:t>VOGLIO ZERO RISCHI</a:t>
          </a:r>
          <a:r>
            <a:rPr lang="it-IT" sz="1100" b="0" cap="small" baseline="0">
              <a:solidFill>
                <a:schemeClr val="dk1"/>
              </a:solidFill>
              <a:latin typeface="+mn-lt"/>
              <a:ea typeface="+mn-ea"/>
              <a:cs typeface="+mn-cs"/>
            </a:rPr>
            <a:t> E LAMPADINA SEMPRE ACCESA, </a:t>
          </a:r>
          <a:r>
            <a:rPr lang="it-IT" sz="1100" b="0" cap="small">
              <a:solidFill>
                <a:schemeClr val="dk1"/>
              </a:solidFill>
              <a:latin typeface="+mn-lt"/>
              <a:ea typeface="+mn-ea"/>
              <a:cs typeface="+mn-cs"/>
            </a:rPr>
            <a:t>MASSIMA ATTENZIONE IN</a:t>
          </a:r>
          <a:r>
            <a:rPr lang="it-IT" sz="1100" b="0" cap="small" baseline="0">
              <a:solidFill>
                <a:schemeClr val="dk1"/>
              </a:solidFill>
              <a:latin typeface="+mn-lt"/>
              <a:ea typeface="+mn-ea"/>
              <a:cs typeface="+mn-cs"/>
            </a:rPr>
            <a:t> MARCATURA E NEI FINALI DI TEMPO</a:t>
          </a:r>
          <a:r>
            <a:rPr lang="it-IT" sz="1100" b="0" cap="small">
              <a:solidFill>
                <a:schemeClr val="dk1"/>
              </a:solidFill>
              <a:latin typeface="+mn-lt"/>
              <a:ea typeface="+mn-ea"/>
              <a:cs typeface="+mn-cs"/>
            </a:rPr>
            <a:t>,</a:t>
          </a:r>
          <a:r>
            <a:rPr lang="it-IT" sz="1100" b="0" cap="small" baseline="0">
              <a:solidFill>
                <a:schemeClr val="dk1"/>
              </a:solidFill>
              <a:latin typeface="+mn-lt"/>
              <a:ea typeface="+mn-ea"/>
              <a:cs typeface="+mn-cs"/>
            </a:rPr>
            <a:t> OCCHI E ORECCHIE APERTI SULLE PALLE INATTIVE</a:t>
          </a:r>
          <a:r>
            <a:rPr lang="it-IT" sz="1100" b="1" cap="small" baseline="0">
              <a:solidFill>
                <a:schemeClr val="dk1"/>
              </a:solidFill>
              <a:latin typeface="+mn-lt"/>
              <a:ea typeface="+mn-ea"/>
              <a:cs typeface="+mn-cs"/>
            </a:rPr>
            <a:t>, </a:t>
          </a:r>
          <a:r>
            <a:rPr lang="it-IT" sz="1100" baseline="0">
              <a:solidFill>
                <a:schemeClr val="dk1"/>
              </a:solidFill>
              <a:latin typeface="+mn-lt"/>
              <a:ea typeface="+mn-ea"/>
              <a:cs typeface="+mn-cs"/>
            </a:rPr>
            <a:t>OGNUNO BATTEZZA UN UOMO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b="1">
              <a:solidFill>
                <a:schemeClr val="dk1"/>
              </a:solidFill>
              <a:latin typeface="+mn-lt"/>
              <a:ea typeface="+mn-ea"/>
              <a:cs typeface="+mn-cs"/>
            </a:rPr>
            <a:t>FLACO SE SIAMO PRESSATI</a:t>
          </a:r>
          <a:r>
            <a:rPr lang="it-IT" sz="1100" b="1" baseline="0">
              <a:solidFill>
                <a:schemeClr val="dk1"/>
              </a:solidFill>
              <a:latin typeface="+mn-lt"/>
              <a:ea typeface="+mn-ea"/>
              <a:cs typeface="+mn-cs"/>
            </a:rPr>
            <a:t> SI LANCIA LUNGO PER LE PUNTE, E A SPOT PROVIAMOLO LO STESSO IL LANCIO PER LUZ.</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a:t>
          </a:r>
          <a:r>
            <a:rPr lang="it-IT" sz="1100" cap="small">
              <a:solidFill>
                <a:schemeClr val="dk1"/>
              </a:solidFill>
              <a:latin typeface="+mn-lt"/>
              <a:ea typeface="+mn-ea"/>
              <a:cs typeface="+mn-cs"/>
            </a:rPr>
            <a:t>CHE DETTI I TEMPI DELLA SQUADRA. MI RACCOMANDO LA POSIZIONE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FLACO FA</a:t>
          </a:r>
          <a:r>
            <a:rPr lang="it-IT" sz="1100" cap="small" baseline="0">
              <a:solidFill>
                <a:schemeClr val="dk1"/>
              </a:solidFill>
              <a:latin typeface="+mn-lt"/>
              <a:ea typeface="+mn-ea"/>
              <a:cs typeface="+mn-cs"/>
            </a:rPr>
            <a:t> SALIRE LA DIFESA, ANCHE NOI DEL CENTROCAMPO DOBBIAMO SALIRE PER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MANTENERE LA DISTANZA GIUSTA TRA I REPARTI:</a:t>
          </a:r>
          <a:r>
            <a:rPr lang="it-IT" sz="1100" b="1" cap="small" baseline="0">
              <a:solidFill>
                <a:schemeClr val="dk1"/>
              </a:solidFill>
              <a:latin typeface="+mn-lt"/>
              <a:ea typeface="+mn-ea"/>
              <a:cs typeface="+mn-cs"/>
            </a:rPr>
            <a:t> VITTO NON SCHIACCIAMOCI, </a:t>
          </a:r>
          <a:r>
            <a:rPr lang="it-IT" sz="1100" cap="small">
              <a:solidFill>
                <a:schemeClr val="dk1"/>
              </a:solidFill>
              <a:latin typeface="+mn-lt"/>
              <a:ea typeface="+mn-ea"/>
              <a:cs typeface="+mn-cs"/>
            </a:rPr>
            <a:t>NON SBILANCIAMOCI,</a:t>
          </a:r>
          <a:r>
            <a:rPr lang="it-IT" sz="1100" cap="small" baseline="0">
              <a:solidFill>
                <a:schemeClr val="dk1"/>
              </a:solidFill>
              <a:latin typeface="+mn-lt"/>
              <a:ea typeface="+mn-ea"/>
              <a:cs typeface="+mn-cs"/>
            </a:rPr>
            <a:t> MOVIMENTI IN ORIZZONTALE, GIOCATE SEMPLICI E VELOCI, DUE COSE VOGLIO OGGI DA TE </a:t>
          </a:r>
        </a:p>
        <a:p>
          <a:r>
            <a:rPr lang="it-IT" sz="1100" b="1" cap="small" baseline="0">
              <a:solidFill>
                <a:schemeClr val="dk1"/>
              </a:solidFill>
              <a:latin typeface="+mn-lt"/>
              <a:ea typeface="+mn-ea"/>
              <a:cs typeface="+mn-cs"/>
            </a:rPr>
            <a:t>1) VERTICALIZZARE.</a:t>
          </a:r>
        </a:p>
        <a:p>
          <a:r>
            <a:rPr lang="it-IT" sz="1100" b="1" cap="small" baseline="0">
              <a:solidFill>
                <a:schemeClr val="dk1"/>
              </a:solidFill>
              <a:latin typeface="+mn-lt"/>
              <a:ea typeface="+mn-ea"/>
              <a:cs typeface="+mn-cs"/>
            </a:rPr>
            <a:t>2) APRIRE IL GIOCO </a:t>
          </a:r>
          <a:r>
            <a:rPr lang="it-IT" sz="1100" b="1" cap="small">
              <a:solidFill>
                <a:schemeClr val="dk1"/>
              </a:solidFill>
              <a:latin typeface="+mn-lt"/>
              <a:ea typeface="+mn-ea"/>
              <a:cs typeface="+mn-cs"/>
            </a:rPr>
            <a:t>IN MANIERA VELOCE X WALLY O ABI</a:t>
          </a:r>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 DUE INTERNI, BERTA </a:t>
          </a:r>
          <a:r>
            <a:rPr lang="it-IT" sz="1100" cap="small" baseline="0">
              <a:solidFill>
                <a:schemeClr val="dk1"/>
              </a:solidFill>
              <a:latin typeface="+mn-lt"/>
              <a:ea typeface="+mn-ea"/>
              <a:cs typeface="+mn-cs"/>
            </a:rPr>
            <a:t>A DESTRA, LILLO A SINISTRA:</a:t>
          </a:r>
          <a:r>
            <a:rPr lang="it-IT" sz="1100" cap="small">
              <a:solidFill>
                <a:schemeClr val="dk1"/>
              </a:solidFill>
              <a:latin typeface="+mn-lt"/>
              <a:ea typeface="+mn-ea"/>
              <a:cs typeface="+mn-cs"/>
            </a:rPr>
            <a:t> MUOVERSI CON INTELLIGENZA</a:t>
          </a:r>
          <a:r>
            <a:rPr lang="it-IT" sz="1100" cap="small" baseline="0">
              <a:solidFill>
                <a:schemeClr val="dk1"/>
              </a:solidFill>
              <a:latin typeface="+mn-lt"/>
              <a:ea typeface="+mn-ea"/>
              <a:cs typeface="+mn-cs"/>
            </a:rPr>
            <a:t>,</a:t>
          </a:r>
          <a:r>
            <a:rPr lang="it-IT" sz="1100" cap="small">
              <a:solidFill>
                <a:schemeClr val="dk1"/>
              </a:solidFill>
              <a:latin typeface="+mn-lt"/>
              <a:ea typeface="+mn-ea"/>
              <a:cs typeface="+mn-cs"/>
            </a:rPr>
            <a:t>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NON PERDERE PALLE BANALI.</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PRECISIONE IN FASE DI DISIMPEGNO</a:t>
          </a:r>
          <a:r>
            <a:rPr lang="it-IT" sz="1100" cap="small" baseline="0">
              <a:solidFill>
                <a:schemeClr val="dk1"/>
              </a:solidFill>
              <a:latin typeface="+mn-lt"/>
              <a:ea typeface="+mn-ea"/>
              <a:cs typeface="+mn-cs"/>
            </a:rPr>
            <a:t>. SENSO DELLA POSIZIONE MI RACCOMANDO GIOCATE SEMPLICI, EVITIAMO DI PERDERE PALLA CON CONSEGUENTE RIPARTENZA LORO. SEGUIAMO L'AZIONE QUANDO NASCE DALL'ALTRA PARTE: DOBBIAMO ESSERCI NOI SUL SECONDO PALO, DEVE ENTRARCI IN TESTA QUESTA COSA.</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LE GIOCATE IN ALLENAMENTO LE ABBIAMO PROVATE, MI PIACEREBBE VEDERNE QUALCUNA. 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TREQUARTI:</a:t>
          </a:r>
          <a:r>
            <a:rPr lang="it-IT" sz="1100" cap="small">
              <a:solidFill>
                <a:schemeClr val="dk1"/>
              </a:solidFill>
              <a:latin typeface="+mn-lt"/>
              <a:ea typeface="+mn-ea"/>
              <a:cs typeface="+mn-cs"/>
            </a:rPr>
            <a:t>  GIOCHIAMO CON ERIS, MASSIMA LIBERTA' DI MOVIMENTO. ERIS VA CERCATO SPESSO, E' LUI CHE PUO' INNESCARE LE PUNTE. FATTI VEDERE, CREA SPAZIO COL TUO MOVIMENTO E DI PALLONI GIOCABILI NE AVRAI. NEGLI ULTIMI 20/25 METRI VOGLIO IL DRIBBLING SENZA PAURA E LA FINALIZZAZIONE VELOCE CHE SIA IL CROSS, L'UNO-DUE O IL TIRO. GIOCA SEMPLICE.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INSERIMENTO DIETRO LA PUNTA, SE SI INFILA NEL CORRIDOIO GIOCHIAMOGLIELA.</a:t>
          </a:r>
        </a:p>
        <a:p>
          <a:r>
            <a:rPr lang="it-IT" sz="1100" cap="small">
              <a:solidFill>
                <a:schemeClr val="dk1"/>
              </a:solidFill>
              <a:latin typeface="+mn-lt"/>
              <a:ea typeface="+mn-ea"/>
              <a:cs typeface="+mn-cs"/>
            </a:rPr>
            <a:t>VAI IN APPOGGIO PER LA GIOCATA DELLA PUNTA: CERCA SEMPRE LA GIOCATA VELOCE MAGARI IN PROFONDITA' PER IL TAGLIO O PER LA CHIUSURA DI UN TRIANGOLO. </a:t>
          </a:r>
        </a:p>
        <a:p>
          <a:r>
            <a:rPr lang="it-IT" sz="1100" cap="small">
              <a:solidFill>
                <a:schemeClr val="dk1"/>
              </a:solidFill>
              <a:latin typeface="+mn-lt"/>
              <a:ea typeface="+mn-ea"/>
              <a:cs typeface="+mn-cs"/>
            </a:rPr>
            <a:t>E' FONDAMENTALE CHE NON ESCI DAL GIOCO. CI VUOLE SACRIFICIO OGGI.</a:t>
          </a:r>
        </a:p>
        <a:p>
          <a:r>
            <a:rPr lang="it-IT" sz="1100" b="1" cap="small" baseline="0">
              <a:solidFill>
                <a:schemeClr val="dk1"/>
              </a:solidFill>
              <a:latin typeface="+mn-lt"/>
              <a:ea typeface="+mn-ea"/>
              <a:cs typeface="+mn-cs"/>
            </a:rPr>
            <a:t>CERCA SEMPRE LA GIOCATA VELOCE MAGARI IN PROFONDITA' PER LUZ (SOPRA LA LINEA DIFENSIVA) O PER LA CHIUSURA DI UN TRIANGOLO. </a:t>
          </a:r>
          <a:r>
            <a:rPr lang="it-IT" sz="1100" cap="small" baseline="0">
              <a:solidFill>
                <a:schemeClr val="dk1"/>
              </a:solidFill>
              <a:latin typeface="+mn-lt"/>
              <a:ea typeface="+mn-ea"/>
              <a:cs typeface="+mn-cs"/>
            </a:rPr>
            <a:t>SCALI A  A DAR FASTIDIO AL LORO CENTRALE DI CENTROCAMPO IN FASE DI NON POSSESSO, E' IMPORTANTE QUESTA FASE, CHIARO?  </a:t>
          </a:r>
          <a:r>
            <a:rPr lang="it-IT" sz="1100" cap="small">
              <a:solidFill>
                <a:schemeClr val="dk1"/>
              </a:solidFill>
              <a:latin typeface="+mn-lt"/>
              <a:ea typeface="+mn-ea"/>
              <a:cs typeface="+mn-cs"/>
            </a:rPr>
            <a:t>ESCI IN PRESSING SUI CENTRALI DIFENSIVI SE PARTONO DA LI', LE PUNTE STANNO TRA IL CENTRALE ED IL TERZINO. </a:t>
          </a: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VENTU</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LASCIA SVARIARE LUZ CHE FARA' PIU' MOVIMENTO. OBIETTIVO PRIMARIO DI OGGI, OVVIAMENTE DOPO IL GOL, E' QUELLO DI TENERE SU IL PALLONE, FACCIAMO RESPIRARE LA SQUADRA RAGAZZI. </a:t>
          </a:r>
          <a:r>
            <a:rPr lang="it-IT" sz="1100" b="1" cap="small" baseline="0">
              <a:solidFill>
                <a:schemeClr val="dk1"/>
              </a:solidFill>
              <a:latin typeface="+mn-lt"/>
              <a:ea typeface="+mn-ea"/>
              <a:cs typeface="+mn-cs"/>
            </a:rPr>
            <a:t>PER I CENTROCAMPISTI: IL VENTU, CERCHIAMOLO SUI PIEDI, PRONTI A RICEVERE LA SPONDA, LUZ INVECE DEVE DARCI PROFONDITA', VOGLIO IMBECCATE NELLO SPAZIO E RASOTERRA. E' VELOCE PUO' FARE LA DIFFERENZA. </a:t>
          </a:r>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LUZ NON MI STANCHERO' DI RIPETERTELO, SE VUOI ESSERE PERICOLOSO DEVI MUOVERTI SENZA IL PALLONE TRA I PIEDI E FARE CONTINUI TAGLI ED INSERIMENTI NELLA ZONA CENTRALE, VERSO LA PORTA. SE IMPARI A FARE IL MOVIMENTO VERSO LAPORTA, LA PALLA PRIMA O POI I NOSTRI CENTROCAMPISTI TE LA METTONO LA' DIETRO LA LINEA DIFENSIVA.</a:t>
          </a:r>
        </a:p>
        <a:p>
          <a:r>
            <a:rPr lang="it-IT" sz="1100">
              <a:solidFill>
                <a:schemeClr val="dk1"/>
              </a:solidFill>
              <a:latin typeface="+mn-lt"/>
              <a:ea typeface="+mn-ea"/>
              <a:cs typeface="+mn-cs"/>
            </a:rPr>
            <a:t>RICORDIAMOCI CHE I PRIMI DIFENSORI SONO LE PUNTE:  SUI CENTRALI ESCE ERIS MENTRE VENTU E LUZ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VENTU RIENTRI TU A SALTARE IN AREA SULLE PALLE INATTIVE A SFAVORE.</a:t>
          </a:r>
        </a:p>
        <a:p>
          <a:endParaRPr lang="it-IT" sz="1100"/>
        </a:p>
        <a:p>
          <a:r>
            <a:rPr lang="it-IT" sz="1100"/>
            <a:t>-RIGORI: ERIS/LILLO</a:t>
          </a:r>
        </a:p>
        <a:p>
          <a:r>
            <a:rPr lang="it-IT" sz="1100"/>
            <a:t>-PUNIZIONI: ERIS/LILLO</a:t>
          </a:r>
        </a:p>
        <a:p>
          <a:r>
            <a:rPr lang="it-IT" sz="1100"/>
            <a:t>-ANGOLI: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a:t>
          </a:r>
          <a:r>
            <a:rPr lang="it-IT" sz="1100" b="1" baseline="0"/>
            <a:t> DIVERTIRCI E 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RICORDARE BORETTO</a:t>
          </a:r>
          <a:endParaRPr lang="it-IT"/>
        </a:p>
        <a:p>
          <a:r>
            <a:rPr lang="it-IT" sz="1100" b="1" baseline="0">
              <a:solidFill>
                <a:schemeClr val="dk1"/>
              </a:solidFill>
              <a:latin typeface="+mn-lt"/>
              <a:ea typeface="+mn-ea"/>
              <a:cs typeface="+mn-cs"/>
            </a:rPr>
            <a:t>SE SIAMO SOPRA: RICORDARE COPPA PILASTRO CHE LO SVARIONE E' SEMPRE DIETRO L'ANGOLO.</a:t>
          </a:r>
          <a:endParaRPr lang="it-IT"/>
        </a:p>
        <a:p>
          <a:endParaRPr lang="it-IT" sz="1100"/>
        </a:p>
        <a:p>
          <a:endParaRPr lang="it-IT" sz="1100"/>
        </a:p>
        <a:p>
          <a:endParaRPr lang="it-IT"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58</xdr:row>
      <xdr:rowOff>76200</xdr:rowOff>
    </xdr:to>
    <xdr:sp macro="" textlink="">
      <xdr:nvSpPr>
        <xdr:cNvPr id="15" name="CasellaDiTesto 14"/>
        <xdr:cNvSpPr txBox="1"/>
      </xdr:nvSpPr>
      <xdr:spPr>
        <a:xfrm>
          <a:off x="47625" y="381000"/>
          <a:ext cx="5153025" cy="938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PAROLA D'ORDINE DI OGGI</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SACRIFICIO</a:t>
          </a:r>
          <a:r>
            <a:rPr lang="it-IT" sz="1100" cap="small" baseline="0">
              <a:solidFill>
                <a:schemeClr val="dk1"/>
              </a:solidFill>
              <a:latin typeface="+mn-lt"/>
              <a:ea typeface="+mn-ea"/>
              <a:cs typeface="+mn-cs"/>
            </a:rPr>
            <a:t>.  OGGI CI VUOLE UN ATTEGGIAMENTO VOLITIVO. DOBBIAMO ESSERE CONSAPEVOLI CHE CI SARA' DA SOFFRIRE E CHE NON SARA' FACILE, MA CHE SE SIAMO DISPOSTI A SACRIFICARCI, AD ESSERE DI AIUTO PER I NOSTRI COMPAGNI AD ESSERE SQUADRA....ANCHE OGGI QUALCOSA DI POSITIVO VERRA' FUORI. </a:t>
          </a:r>
          <a:r>
            <a:rPr lang="it-IT" sz="1100" cap="small">
              <a:solidFill>
                <a:schemeClr val="dk1"/>
              </a:solidFill>
              <a:latin typeface="+mn-lt"/>
              <a:ea typeface="+mn-ea"/>
              <a:cs typeface="+mn-cs"/>
            </a:rPr>
            <a:t>CONCENTRATI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 OGGI E' IMPORTANTE DARE UN SEGNALE FORTE COME GRUPPO. NON CI SNATURIAMO E CONTINUIAMO A GIOCARE COL NOSTRO SOLITO MODULO. POI SI VEDRA' ED IN BASE AL LORO ATTEGGIAMENTO TATTICO POSSIAMO PASSARE AL 5-3-2.</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MASSIMA CONCENTRAZIONE  SEMPRE. GLI </a:t>
          </a:r>
          <a:r>
            <a:rPr lang="it-IT" sz="1100" cap="small" baseline="0">
              <a:solidFill>
                <a:schemeClr val="dk1"/>
              </a:solidFill>
              <a:latin typeface="+mn-lt"/>
              <a:ea typeface="+mn-ea"/>
              <a:cs typeface="+mn-cs"/>
            </a:rPr>
            <a:t>ESTERNI BORGHI E ABI DOVRANNO FARE UNA GARA PERFETTA, MI RACCOMANDO, L'ANNO SCORSO SULLE FASCE VIAGGIAVANO ALLA VELOCITA' DELLA LUCE E CI HANNO MESSO PARECCHIO IN DIFFICOLTA'. TRADUCO:  ABI  NON STARE IN POSIZIONE OGGI  PUO' ESSERE PERICOLOSISSIMO, NON TI VOGLIO MAI PIU' ALTO DEGLI ALTRI TRE, GUARDATI DI FIANCO E RISPETTA LA LINEA. MI RACCOMANDO RAGAZZI DIETRO E' FONDAMENTALE ESSERE COMPATTI, OGGI PIU' DI ALTRE VOLTE: E' FONDAMENTALE IL RUOLO DEGLI ESTERNI. PARTIAMO TRANQUILLI.</a:t>
          </a:r>
        </a:p>
        <a:p>
          <a:r>
            <a:rPr lang="it-IT" sz="1100" cap="small" baseline="0">
              <a:solidFill>
                <a:schemeClr val="dk1"/>
              </a:solidFill>
              <a:latin typeface="+mn-lt"/>
              <a:ea typeface="+mn-ea"/>
              <a:cs typeface="+mn-cs"/>
            </a:rPr>
            <a:t>MOVIMENTO SENZA PALLA E' FONDAMENTALE.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a:t>
          </a:r>
          <a:r>
            <a:rPr lang="it-IT" sz="1100" cap="small" baseline="0">
              <a:solidFill>
                <a:schemeClr val="dk1"/>
              </a:solidFill>
              <a:latin typeface="+mn-lt"/>
              <a:ea typeface="+mn-ea"/>
              <a:cs typeface="+mn-cs"/>
            </a:rPr>
            <a:t>ROBBY E CAMI</a:t>
          </a:r>
          <a:r>
            <a:rPr lang="it-IT" sz="1100" cap="small">
              <a:solidFill>
                <a:schemeClr val="dk1"/>
              </a:solidFill>
              <a:latin typeface="+mn-lt"/>
              <a:ea typeface="+mn-ea"/>
              <a:cs typeface="+mn-cs"/>
            </a:rPr>
            <a:t>: NON CERCARE MAI L’ANTICIPO OK?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GUERRO</a:t>
          </a:r>
          <a:r>
            <a:rPr lang="it-IT" sz="1100" cap="small" baseline="0">
              <a:solidFill>
                <a:schemeClr val="dk1"/>
              </a:solidFill>
              <a:latin typeface="+mn-lt"/>
              <a:ea typeface="+mn-ea"/>
              <a:cs typeface="+mn-cs"/>
            </a:rPr>
            <a:t> CENTRALE DAVANTI ALLA DIFESA, CENTROCAMPISTA DI ROTTURA. NON TI MUOVI DI LI. </a:t>
          </a:r>
          <a:r>
            <a:rPr lang="it-IT" sz="1100" cap="small">
              <a:solidFill>
                <a:schemeClr val="dk1"/>
              </a:solidFill>
              <a:latin typeface="+mn-lt"/>
              <a:ea typeface="+mn-ea"/>
              <a:cs typeface="+mn-cs"/>
            </a:rPr>
            <a:t>PAOLOZZO VERTICE DEL ROMBO,</a:t>
          </a:r>
          <a:r>
            <a:rPr lang="it-IT" sz="1100" cap="small" baseline="0">
              <a:solidFill>
                <a:schemeClr val="dk1"/>
              </a:solidFill>
              <a:latin typeface="+mn-lt"/>
              <a:ea typeface="+mn-ea"/>
              <a:cs typeface="+mn-cs"/>
            </a:rPr>
            <a:t> LIBERTA' DI MOVIMENTO A SUPPORTO DELLE PUNTE, MA UNA MANO AL CENTROCAMPO SEMPRE EH? BULGA E FRANZ, SOLITO LAVORO DI QUANTITA' E QUALITA'.</a:t>
          </a:r>
          <a:r>
            <a:rPr lang="it-IT" sz="1100" cap="small">
              <a:solidFill>
                <a:schemeClr val="dk1"/>
              </a:solidFill>
              <a:latin typeface="+mn-lt"/>
              <a:ea typeface="+mn-ea"/>
              <a:cs typeface="+mn-cs"/>
            </a:rPr>
            <a:t>  CERCHIAMO L'IMBECCATA PER LE PUNTE RASOTERRA BULGA, TU CE LA PUOI AVERE QUESTA GIOCATA, FRANZ OCCHI APERTI DAVANTI E DIETRO OK?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SULLE FASCE, IN MANIERA VELOCE, PROVIAMO A COGLIERLI IN DIFFICOLTA’ O MALPOSIZIONATI. NON PERDIAMO PALLE BANALI COME CAPITATO. CERCHIAMO</a:t>
          </a:r>
          <a:r>
            <a:rPr lang="it-IT" sz="1100" cap="small" baseline="0">
              <a:solidFill>
                <a:schemeClr val="dk1"/>
              </a:solidFill>
              <a:latin typeface="+mn-lt"/>
              <a:ea typeface="+mn-ea"/>
              <a:cs typeface="+mn-cs"/>
            </a:rPr>
            <a:t>  ANCHE QUALCHE BUONA VERTICALIZZAZIONE RASOTERRA X LE PUNTE.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CERCHIAMO COMBINAZIONI NELLO STRETTO. VENTU HAI I PIEDI PER METTERE IN PORTA IL BREV. RASOTERRA. SE L'ESTERNO ARRIVA SUL FONDO BISOGNA FARE UN INSERIMENTO RAPIDO IN AREA.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PARTIAMO ACCORTI, CI</a:t>
          </a:r>
          <a:r>
            <a:rPr lang="it-IT" sz="1100" cap="small" baseline="0">
              <a:solidFill>
                <a:schemeClr val="dk1"/>
              </a:solidFill>
              <a:latin typeface="+mn-lt"/>
              <a:ea typeface="+mn-ea"/>
              <a:cs typeface="+mn-cs"/>
            </a:rPr>
            <a:t> SISTEMIAMO BENE IN CAMPO, CERCHIAMO DI ESSERE PADRONI NOI DELLA SITUAZIONE. OGGI DOBBIAMO ESSERE CONSAPEVOLI DEI NOSTRI MEZZI. PROVIAMO A FARE POSSESSO PALLA. </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RIGORI CAMI. </a:t>
          </a:r>
        </a:p>
        <a:p>
          <a:r>
            <a:rPr lang="it-IT" sz="1100" cap="small" baseline="0">
              <a:solidFill>
                <a:schemeClr val="dk1"/>
              </a:solidFill>
              <a:latin typeface="+mn-lt"/>
              <a:ea typeface="+mn-ea"/>
              <a:cs typeface="+mn-cs"/>
            </a:rPr>
            <a:t>PUNIZIONI PAOLO E CAMI.</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CHI ESCE DEVE DARE LE CONSEGNE A CHI ENTRA.</a:t>
          </a:r>
          <a:endParaRPr lang="it-IT" sz="1100" cap="small">
            <a:solidFill>
              <a:schemeClr val="dk1"/>
            </a:solidFill>
            <a:latin typeface="+mn-lt"/>
            <a:ea typeface="+mn-ea"/>
            <a:cs typeface="+mn-cs"/>
          </a:endParaRP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6" name="CasellaDiTesto 1"/>
        <xdr:cNvSpPr txBox="1"/>
      </xdr:nvSpPr>
      <xdr:spPr>
        <a:xfrm>
          <a:off x="47625" y="380999"/>
          <a:ext cx="5153025" cy="12363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8" name="CasellaDiTesto 17"/>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9" name="CasellaDiTesto 18"/>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0" name="CasellaDiTesto 19"/>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125</xdr:row>
      <xdr:rowOff>9526</xdr:rowOff>
    </xdr:to>
    <xdr:sp macro="" textlink="">
      <xdr:nvSpPr>
        <xdr:cNvPr id="22" name="CasellaDiTesto 21"/>
        <xdr:cNvSpPr txBox="1"/>
      </xdr:nvSpPr>
      <xdr:spPr>
        <a:xfrm>
          <a:off x="47625" y="381002"/>
          <a:ext cx="5153025" cy="201644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it-IT" sz="1100" b="0" i="0" u="none" strike="noStrike" baseline="0">
              <a:solidFill>
                <a:srgbClr val="000000"/>
              </a:solidFill>
              <a:latin typeface="Calibri"/>
            </a:rPr>
            <a:t>FOCALIZZIAMOCI SU COSA MIGLIORARE DALLA PRESTAZIONE SCORSA: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APPROCCIO</a:t>
          </a:r>
          <a:r>
            <a:rPr lang="it-IT" sz="1100" b="0" i="0" u="none" strike="noStrike" baseline="0">
              <a:solidFill>
                <a:srgbClr val="000000"/>
              </a:solidFill>
              <a:latin typeface="Calibri"/>
            </a:rPr>
            <a:t>, E' MANCATA DA SUBITO LA CATTIVERIA, NON SO SE E' STATO PERCHE' SI E' SOTTOVALUTATO L'AVVERSARIO O COS'ALTRO, PERO' SE NON SI VA IN CAMPO CON L'ATTEGGIAMENTO CHE ABBIAMO AVUTO NEL SECONDO TEMPO SARA' SEMPRE DIFFICILISSIMO RIUSCIRE A VINCERE.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TROPPO NERVOSISMO</a:t>
          </a:r>
          <a:r>
            <a:rPr lang="it-IT" sz="1100" b="0" i="0" u="none" strike="noStrike" baseline="0">
              <a:solidFill>
                <a:srgbClr val="000000"/>
              </a:solidFill>
              <a:latin typeface="Calibri"/>
            </a:rPr>
            <a:t>, ANCHE TRA DI NOI. SONO SITUAZIONI CHE FACCIO FATICA A CAPIRE E CHE NON PORTANO A NULLA DI BUONO. BISOGNA AIUTARSI IN CAPO NON CRITICARSI.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MANCATE GIOCATE SEMPLICI E GEOMETRIE</a:t>
          </a:r>
          <a:r>
            <a:rPr lang="it-IT" sz="1100" b="0" i="0" u="none" strike="noStrike" baseline="0">
              <a:solidFill>
                <a:srgbClr val="000000"/>
              </a:solidFill>
              <a:latin typeface="Calibri"/>
            </a:rPr>
            <a:t>. </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OGGI ABBIAMO LA POSSIBILITA' DI RISCATTARCI A PATTO CHE NON SOTTOVALUTIAMO GLI AVVERSARI E FACCIAMO TESORO DI QUANTO ACCADUTO GIOVEDI'. PERCIO' VORREI CHE RIPARTISSIMO CON LO </a:t>
          </a:r>
          <a:r>
            <a:rPr lang="it-IT" sz="1100" b="1" i="0" u="none" strike="noStrike" baseline="0">
              <a:solidFill>
                <a:srgbClr val="000000"/>
              </a:solidFill>
              <a:latin typeface="Calibri"/>
            </a:rPr>
            <a:t>STESSO ATTEGGIAMENTO E LA VOGLIA MESSI IN CAMPO SECONDO TEMPO, QUINDI  ALTI DA SUBITO E GIRO PALLA FATTO VELOCE E A CAVALLO DEL CENTROCAMPO, VOGLIO CHE GIOCHIAMO PALLA NELLA LORO META' CAMPO E CHE SIAMO NOI A FARE LA PARTITA.</a:t>
          </a:r>
        </a:p>
        <a:p>
          <a:pPr algn="l" rtl="0">
            <a:defRPr sz="1000"/>
          </a:pPr>
          <a:r>
            <a:rPr lang="it-IT" sz="1100" b="0" i="0" u="none" strike="noStrike" baseline="0">
              <a:solidFill>
                <a:srgbClr val="000000"/>
              </a:solidFill>
              <a:latin typeface="Calibri"/>
            </a:rPr>
            <a:t>SOLITA CURA PARTICOLARE A DISTANZE TRA I REPARTI E A NON METTERCI IN DIFFICOLTA' DA SOLI CON GIOCATE CERVELLOTICHE IN FASE DI DISIMPEGNO. </a:t>
          </a:r>
        </a:p>
        <a:p>
          <a:pPr algn="l" rtl="0">
            <a:defRPr sz="1000"/>
          </a:pP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FORMAZIONE:  </a:t>
          </a:r>
          <a:r>
            <a:rPr lang="it-IT" sz="1100" b="0" i="0" u="none" strike="noStrike" baseline="0">
              <a:solidFill>
                <a:srgbClr val="000000"/>
              </a:solidFill>
              <a:latin typeface="Calibri"/>
            </a:rPr>
            <a:t>ROSSO/ ROBBY, NICO, BULGA, ABI/ WALLY, CAP, GUERRO/ LUCIO, VENTU, ERIS.</a:t>
          </a: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DIFESA</a:t>
          </a:r>
          <a:r>
            <a:rPr lang="it-IT" sz="1100" b="0" i="0" u="none" strike="noStrike" baseline="0">
              <a:solidFill>
                <a:srgbClr val="000000"/>
              </a:solidFill>
              <a:latin typeface="Calibri"/>
            </a:rPr>
            <a:t>:  BULGA GUIDI TU LA DIFESA, QUINDI DIETRO RAGAZZI NICO E TERZINI, SEMPRE ORECCHIE E OCCHI AL FLACO. TIENI</a:t>
          </a:r>
          <a:r>
            <a:rPr lang="it-IT" sz="1100" b="1" i="0" u="none" strike="noStrike" baseline="0">
              <a:solidFill>
                <a:srgbClr val="000000"/>
              </a:solidFill>
              <a:latin typeface="Calibri"/>
            </a:rPr>
            <a:t> LA LINEA ALTA PIU' ALTA POSSIBILE</a:t>
          </a:r>
          <a:r>
            <a:rPr lang="it-IT" sz="1100" b="0" i="0" u="none" strike="noStrike" baseline="0">
              <a:solidFill>
                <a:srgbClr val="000000"/>
              </a:solidFill>
              <a:latin typeface="Calibri"/>
            </a:rPr>
            <a:t>, VOGLIO CHE LI TENIAMO DI LA' E GIOCHIAMO NELLA LORO META' CAMPO. IL GIRO PALLA VA FATTO VELOCE, QUINDI PASSAGGI DI PRIMA O DI SECONDA. SE TI CAPITA DI USCIRE PALLA AL PIEDE VOGLIO CHE SI FERMI IL CAP.</a:t>
          </a:r>
        </a:p>
        <a:p>
          <a:pPr algn="l" rtl="0">
            <a:defRPr sz="1000"/>
          </a:pPr>
          <a:r>
            <a:rPr lang="it-IT" sz="1100" b="0" i="0" u="none" strike="noStrike" baseline="0">
              <a:solidFill>
                <a:srgbClr val="000000"/>
              </a:solidFill>
              <a:latin typeface="Calibri"/>
            </a:rPr>
            <a:t>NICO MI RACCOMANDO, PULITO E DECISO COME SEMPRE.  </a:t>
          </a:r>
        </a:p>
        <a:p>
          <a:pPr algn="l" rtl="0">
            <a:defRPr sz="1000"/>
          </a:pPr>
          <a:r>
            <a:rPr lang="it-IT" sz="1100" b="1" i="0" u="none" strike="noStrike" baseline="0">
              <a:solidFill>
                <a:srgbClr val="000000"/>
              </a:solidFill>
              <a:latin typeface="Calibri"/>
            </a:rPr>
            <a:t>I TERZINI: COME SEMPRE DOPPIO COMPITO, SPINGERE E COPRIRE. </a:t>
          </a:r>
        </a:p>
        <a:p>
          <a:pPr algn="l" rtl="0">
            <a:defRPr sz="1000"/>
          </a:pPr>
          <a:r>
            <a:rPr lang="it-IT" sz="1100" b="1" i="0" u="none" strike="noStrike" baseline="0">
              <a:solidFill>
                <a:srgbClr val="000000"/>
              </a:solidFill>
              <a:latin typeface="Calibri"/>
            </a:rPr>
            <a:t>QUANDO GIOCHIAMO A TRE DAVANTI NON CI E' VIETATO SPINGERE, SI SCARICA SULL'ESTERNO SE CI VIENE INCONTRO E CI SI SOVRAPPONE, </a:t>
          </a:r>
          <a:r>
            <a:rPr lang="it-IT" sz="1100" b="0" i="0" u="none" strike="noStrike" baseline="0">
              <a:solidFill>
                <a:srgbClr val="000000"/>
              </a:solidFill>
              <a:latin typeface="Calibri"/>
            </a:rPr>
            <a:t>CON MOVIMENTI SENZA PALLA E </a:t>
          </a:r>
          <a:r>
            <a:rPr lang="it-IT" sz="1100" b="1" i="0" u="none" strike="noStrike" baseline="0">
              <a:solidFill>
                <a:srgbClr val="000000"/>
              </a:solidFill>
              <a:latin typeface="Calibri"/>
            </a:rPr>
            <a:t>SENZA PAURA.</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VOGLIO ZERO RISCHI APPENA PARTITI FINCHE' NON ABBIAMO VISTO COME SI METTONO E LAMPADINA SEMPRE ACCESA, SOPRATTUTTO NEI FINALI DI TEMPO, E SULLE PALLE INATTIVE: DIFENDIAMO A UOMO, </a:t>
          </a:r>
          <a:r>
            <a:rPr lang="it-IT" sz="1100" b="0" i="0" u="none" strike="noStrike" baseline="0">
              <a:solidFill>
                <a:srgbClr val="000000"/>
              </a:solidFill>
              <a:latin typeface="Calibri"/>
            </a:rPr>
            <a:t>OGNUNO NE  BATTEZZA UNO E SE LO TIENE STRETTO.</a:t>
          </a:r>
        </a:p>
        <a:p>
          <a:pPr algn="l" rtl="0">
            <a:defRPr sz="1000"/>
          </a:pPr>
          <a:r>
            <a:rPr lang="it-IT" sz="1100" b="0" i="0" u="none" strike="noStrike" baseline="0">
              <a:solidFill>
                <a:srgbClr val="000000"/>
              </a:solidFill>
              <a:latin typeface="Calibri"/>
            </a:rPr>
            <a:t>FLACO SE SIAMO PRESSATI SI LANCIA LUNGO PER LE PUNTE, E A SPOT PROVIAMOLO LO STESSO IL LANCIO PER LA SPIZZATA DI VENTU CON ERIS O LUCIO CHE SI INSERISCONO.</a:t>
          </a:r>
          <a:endParaRPr lang="it-IT" sz="1100" b="1"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CENTROCAMPO</a:t>
          </a:r>
          <a:r>
            <a:rPr lang="it-IT" sz="1100" b="0" i="0" u="none" strike="noStrike" baseline="0">
              <a:solidFill>
                <a:srgbClr val="000000"/>
              </a:solidFill>
              <a:latin typeface="Calibri"/>
            </a:rPr>
            <a:t>:  CAP DETTI I TEMPI DELLA SQUADRA. SEI IL NOSTRO BARICENTRO. E' IN BASE ALLA TUA POSIZIONE CHE LA SQUADRA SI SBILANCIA, SI SCHIACCIA O REASTA EQUILIBRATA. MI RACCOMANDO QUANDO GIAN FA SALIRE LA DIFESA, ANCHE NOI DEL CENTROCAMPO DOBBIAMO SALIRE PER  </a:t>
          </a:r>
          <a:r>
            <a:rPr lang="it-IT" sz="1100" b="1" i="0" u="none" strike="noStrike" baseline="0">
              <a:solidFill>
                <a:srgbClr val="000000"/>
              </a:solidFill>
              <a:latin typeface="Calibri"/>
            </a:rPr>
            <a:t>MANTENERE LA DISTANZA GIUSTA TRA I REPARTI: </a:t>
          </a:r>
          <a:r>
            <a:rPr lang="it-IT" sz="1100" b="0" i="0" u="none" strike="noStrike" baseline="0">
              <a:solidFill>
                <a:srgbClr val="000000"/>
              </a:solidFill>
              <a:latin typeface="Calibri"/>
            </a:rPr>
            <a:t>DEVI FARE MOVIMENTI IN ORIZZONTALE (NON FARTI TIRARE FUORI POSIZIONE CON I TRE DAVANTI CI METTERESTI IN DIFFICOLTA') GIOCATE SEMPLICI E VELOCI, OGGI VOGLIO DA TE:</a:t>
          </a:r>
        </a:p>
        <a:p>
          <a:pPr algn="l" rtl="0">
            <a:defRPr sz="1000"/>
          </a:pPr>
          <a:r>
            <a:rPr lang="it-IT" sz="1100" b="1" i="0" u="none" strike="noStrike" baseline="0">
              <a:solidFill>
                <a:srgbClr val="000000"/>
              </a:solidFill>
              <a:latin typeface="Calibri"/>
            </a:rPr>
            <a:t>1)</a:t>
          </a:r>
          <a:r>
            <a:rPr lang="it-IT" sz="1100" b="0" i="0" u="none" strike="noStrike" baseline="0">
              <a:solidFill>
                <a:srgbClr val="000000"/>
              </a:solidFill>
              <a:latin typeface="Calibri"/>
            </a:rPr>
            <a:t> </a:t>
          </a:r>
          <a:r>
            <a:rPr lang="it-IT" sz="1100" b="1" i="0" u="none" strike="noStrike" baseline="0">
              <a:solidFill>
                <a:srgbClr val="000000"/>
              </a:solidFill>
              <a:latin typeface="Calibri"/>
            </a:rPr>
            <a:t>CHE PROVI SPESSO IL CAMBIO CAMPO IN MANIERA VELOCE, DALLA PARTE DI CELLO E DI LUCIO</a:t>
          </a:r>
        </a:p>
        <a:p>
          <a:pPr algn="l" rtl="0">
            <a:defRPr sz="1000"/>
          </a:pPr>
          <a:r>
            <a:rPr lang="it-IT" sz="1100" b="1" i="0" u="none" strike="noStrike" baseline="0">
              <a:solidFill>
                <a:srgbClr val="000000"/>
              </a:solidFill>
              <a:latin typeface="Calibri"/>
            </a:rPr>
            <a:t>2) </a:t>
          </a:r>
          <a:r>
            <a:rPr lang="it-IT" sz="1100" b="0" i="0" u="none" strike="noStrike" baseline="0">
              <a:solidFill>
                <a:srgbClr val="000000"/>
              </a:solidFill>
              <a:latin typeface="Calibri"/>
            </a:rPr>
            <a:t> </a:t>
          </a:r>
          <a:r>
            <a:rPr lang="it-IT" sz="1100" b="1" i="0" u="none" strike="noStrike" baseline="0">
              <a:solidFill>
                <a:srgbClr val="000000"/>
              </a:solidFill>
              <a:latin typeface="Calibri"/>
            </a:rPr>
            <a:t>CHE PROVI A VERTICALIZZARE PER I TAGLI DEI DUE ATTACCANTI ESTERNI DIETRO VENTU.</a:t>
          </a:r>
        </a:p>
        <a:p>
          <a:pPr algn="l" rtl="0">
            <a:defRPr sz="1000"/>
          </a:pPr>
          <a:r>
            <a:rPr lang="it-IT" sz="1100" b="0" i="0" u="none" strike="noStrike" baseline="0">
              <a:solidFill>
                <a:srgbClr val="000000"/>
              </a:solidFill>
              <a:latin typeface="Calibri"/>
            </a:rPr>
            <a:t>I DUE INTERNI, WALLY A DESTRA, GUERRO A SINISTRA: MUOVERSI CON INTELLIGENZA, SEMPRE UN OCCHIO AL CENTRO IN NON POSSESSO MA PRONTI A SCIVOLARE SULL'ESTERNO IN CASO DI BISOGNO. E' FONDAMENTALE, LO RIPETERO' SEMPRE, A CENTROCAMPO NON PERDERE PALLE BANALI SOPRATTUTTO SE UNO DEI TERZINI E' SALITO, SI RISCHIA SEMPRE LA RIPARTENZA. QUINDI UN'OCCHIO SEMPRE ALLE SPALLE. </a:t>
          </a:r>
        </a:p>
        <a:p>
          <a:pPr algn="l" rtl="0">
            <a:defRPr sz="1000"/>
          </a:pPr>
          <a:r>
            <a:rPr lang="it-IT" sz="1100" b="1" i="0" u="none" strike="noStrike" baseline="0">
              <a:solidFill>
                <a:srgbClr val="000000"/>
              </a:solidFill>
              <a:latin typeface="Calibri"/>
            </a:rPr>
            <a:t>LE GIOCATE SONO SEMPRE QUELLE.</a:t>
          </a:r>
        </a:p>
        <a:p>
          <a:pPr algn="l" rtl="0">
            <a:defRPr sz="1000"/>
          </a:pPr>
          <a:r>
            <a:rPr lang="it-IT" sz="1100" b="1" i="0" u="none" strike="noStrike" baseline="0">
              <a:solidFill>
                <a:srgbClr val="000000"/>
              </a:solidFill>
              <a:latin typeface="Calibri"/>
            </a:rPr>
            <a:t>- TAGLIO DELLA PUNTA ESTERNA NELLO SPAZIO DIETRO AL CENTRAVANTI QUANDO QUESTO VIENE INCONTRO A PRENDERE PALLA.</a:t>
          </a:r>
        </a:p>
        <a:p>
          <a:pPr algn="l" rtl="0">
            <a:defRPr sz="1000"/>
          </a:pPr>
          <a:r>
            <a:rPr lang="it-IT" sz="1100" b="1" i="0" u="none" strike="noStrike" baseline="0">
              <a:solidFill>
                <a:srgbClr val="000000"/>
              </a:solidFill>
              <a:latin typeface="Calibri"/>
            </a:rPr>
            <a:t>- SE LA PUNTA ESTERNA VIENE INCONTRO ALLA GIOCATA DEL TERZINO, QUESTO SI SOVRAPPONE, PER PORTARE VIA L'UOMO CHE SEGUE LA PUNTA. LA PUNTA POI PUO' GIOCARE SIOCARE SULL'INTERNO, O DUETTARE COL CENTRAVANTI, L'ALTRA PUNTA TAGLIA PRONTA A RICEVERE PALLA.</a:t>
          </a:r>
        </a:p>
        <a:p>
          <a:pPr algn="l" rtl="0">
            <a:defRPr sz="1000"/>
          </a:pPr>
          <a:r>
            <a:rPr lang="it-IT" sz="1100" b="1" i="0" u="none" strike="noStrike" baseline="0">
              <a:solidFill>
                <a:srgbClr val="000000"/>
              </a:solidFill>
              <a:latin typeface="Calibri"/>
            </a:rPr>
            <a:t>IN OGNI CASO, MAI BUTTARE VIA IL PALLONE, RICERCA COSTANTE DEL GIOCO PALLA A TERRA.</a:t>
          </a: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ATTACCO</a:t>
          </a:r>
          <a:r>
            <a:rPr lang="it-IT" sz="1100" b="0" i="0" u="none" strike="noStrike" baseline="0">
              <a:solidFill>
                <a:srgbClr val="000000"/>
              </a:solidFill>
              <a:latin typeface="Calibri"/>
            </a:rPr>
            <a:t>:  </a:t>
          </a:r>
          <a:r>
            <a:rPr lang="it-IT" sz="1100" b="1" i="0" u="none" strike="noStrike" baseline="0">
              <a:solidFill>
                <a:srgbClr val="000000"/>
              </a:solidFill>
              <a:latin typeface="Calibri"/>
            </a:rPr>
            <a:t>VENTU PUNTO DI RIFERIMENTO, GIOCHI DA CENTRAVANTI QUINDI CONCENTRA I TUOI MOVIMENTI IN FASE CENTRALE, VIENI INCONTRO E SCARICA DI PRIMA SUGLI INTERNI.</a:t>
          </a:r>
          <a:r>
            <a:rPr lang="it-IT" sz="1100" b="0" i="0" u="none" strike="noStrike" baseline="0">
              <a:solidFill>
                <a:srgbClr val="000000"/>
              </a:solidFill>
              <a:latin typeface="Calibri"/>
            </a:rPr>
            <a:t> LUCIO E CELLO LARGHI TI TAGLIERANNO DIETRO. </a:t>
          </a:r>
        </a:p>
        <a:p>
          <a:pPr algn="l" rtl="0">
            <a:defRPr sz="1000"/>
          </a:pPr>
          <a:r>
            <a:rPr lang="it-IT" sz="1100" b="1" i="0" u="none" strike="noStrike" baseline="0">
              <a:solidFill>
                <a:srgbClr val="000000"/>
              </a:solidFill>
              <a:latin typeface="Calibri"/>
            </a:rPr>
            <a:t>DALLE PUNTE ESTERNE MI ASPETTO SOLITO LAVORO DI SACRIFICO CON COPERTURA A CENTROCAMPO IN FASE DI NON POSSESSO E SPINTA OFFENSIVA IN FASE DI POSSESSO, OGGI PIU' CHE MAI DATO CHE IL CAMPO E' AMPIO.</a:t>
          </a:r>
        </a:p>
        <a:p>
          <a:pPr algn="l" rtl="0">
            <a:defRPr sz="1000"/>
          </a:pPr>
          <a:r>
            <a:rPr lang="it-IT" sz="1100" b="0" i="0" u="none" strike="noStrike" baseline="0">
              <a:solidFill>
                <a:srgbClr val="000000"/>
              </a:solidFill>
              <a:latin typeface="Calibri"/>
            </a:rPr>
            <a:t>E' COME SEMPRE FONDAMENTALE IL MOVIMENTO SENZA PALLA. I MOVIMENTI CHE VOGLIO SONO SEMPLICI, INSERIMENTO DIETRO LA PUNTA CENTRALE PRONTI A RICEVERE PALLA IN PROFONDITA', E VENIRE A SPOT INCONTRO AL TERZINO A PRENDERE PALLA, PER GIOCARLA AL CENTROED IL TERZINO CHE SOVRAPPONE: APPOGGIO DI PRIMA RAGAZZI, VIENI INCONTRO, SCARICHI E VAI.</a:t>
          </a:r>
        </a:p>
        <a:p>
          <a:pPr algn="l" rtl="0">
            <a:defRPr sz="1000"/>
          </a:pPr>
          <a:r>
            <a:rPr lang="it-IT" sz="1100" b="0" i="0" u="none" strike="noStrike" baseline="0">
              <a:solidFill>
                <a:srgbClr val="000000"/>
              </a:solidFill>
              <a:latin typeface="Calibri"/>
            </a:rPr>
            <a:t>FONDAMENTALE: DOBBIAMO TENERE SU IL PALLONE, FACCIAMO RESPIRARE LA SQUADRA RAGAZZI. LI' DAVANTI RICORDATEVI CHE CON LA GIOCATA SEMPLICE SPESSO SI ARRIVA IN PORTA: ERIS </a:t>
          </a:r>
          <a:r>
            <a:rPr lang="it-IT" sz="1100" b="1" i="0" u="none" strike="noStrike" baseline="0">
              <a:solidFill>
                <a:srgbClr val="000000"/>
              </a:solidFill>
              <a:latin typeface="Calibri"/>
            </a:rPr>
            <a:t>UNO-DUE E TIRO, TRIANGOLO, TAGLIO FATTO BENE. DAL LIMITE SI TIRA. NEGLI ULTIMI 20/25 METRI VOGLIO IL DRIBBLING SENZA PAURA E LA FINALIZZAZIONE VELOCE CHE SIA IL CROSS, L'UNO-DUE O IL TIRO. </a:t>
          </a:r>
          <a:r>
            <a:rPr lang="it-IT" sz="1100" b="0" i="0" u="none" strike="noStrike" baseline="0">
              <a:solidFill>
                <a:srgbClr val="000000"/>
              </a:solidFill>
              <a:latin typeface="Calibri"/>
            </a:rPr>
            <a:t>RICORDIAMOCI CHE I PRIMI DIFENSORI SIETE VOI:  SUI CENTRALI ESCE VENTU MENTRE LUCIO E ERIS STAZIONANO TRA CENTRALI E TERZINI. VOGLIO QUESTA FASE FATTA AL MEGLIO PERCHE' PRIMA RECUPERIAMO PALLA MEGLIO E' E SE LO FACCIAMO IL PIU' ALTO POSSIBILE SIAMO PIU' VICINI ALLA LORO PORTA E PIU' LONTANI DALLA NOSTRA. </a:t>
          </a:r>
        </a:p>
        <a:p>
          <a:pPr algn="l" rtl="0">
            <a:defRPr sz="1000"/>
          </a:pPr>
          <a:r>
            <a:rPr lang="it-IT" sz="1100" b="0" i="0" u="none" strike="noStrike" baseline="0">
              <a:solidFill>
                <a:srgbClr val="000000"/>
              </a:solidFill>
              <a:latin typeface="Calibri"/>
            </a:rPr>
            <a:t>VENTU RIENTRI TU A SALTARE IN AREA SULLE PALLE INATTIVE A SFAVORE.</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-RIGORI: ERIS/NICO</a:t>
          </a:r>
        </a:p>
        <a:p>
          <a:pPr algn="l" rtl="0">
            <a:defRPr sz="1000"/>
          </a:pPr>
          <a:r>
            <a:rPr lang="it-IT" sz="1100" b="0" i="0" u="none" strike="noStrike" baseline="0">
              <a:solidFill>
                <a:srgbClr val="000000"/>
              </a:solidFill>
              <a:latin typeface="Calibri"/>
            </a:rPr>
            <a:t>-PUNIZIONI:  DAL LIMITE ERIS, BULGA DA PIU' LONTANO</a:t>
          </a:r>
        </a:p>
        <a:p>
          <a:pPr algn="l" rtl="0">
            <a:defRPr sz="1000"/>
          </a:pPr>
          <a:r>
            <a:rPr lang="it-IT" sz="1100" b="0" i="0" u="none" strike="noStrike" baseline="0">
              <a:solidFill>
                <a:srgbClr val="000000"/>
              </a:solidFill>
              <a:latin typeface="Calibri"/>
            </a:rPr>
            <a:t>-ANGOLI: SCHEMA</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CHI ESCE SI RICORDI DI </a:t>
          </a:r>
          <a:r>
            <a:rPr lang="it-IT" sz="1100" b="1" i="0" u="none" strike="noStrike" baseline="0">
              <a:solidFill>
                <a:srgbClr val="000000"/>
              </a:solidFill>
              <a:latin typeface="Calibri"/>
            </a:rPr>
            <a:t>DARE LE CONSEGNE </a:t>
          </a:r>
          <a:r>
            <a:rPr lang="it-IT" sz="1100" b="0" i="0" u="none" strike="noStrike" baseline="0">
              <a:solidFill>
                <a:srgbClr val="000000"/>
              </a:solidFill>
              <a:latin typeface="Calibri"/>
            </a:rPr>
            <a:t>A CHI ENTRA:  POSIZIONE  IN BARRIERA E CORNER IN ATTACCO.</a:t>
          </a:r>
        </a:p>
        <a:p>
          <a:pPr algn="l" rtl="0">
            <a:defRPr sz="1000"/>
          </a:pPr>
          <a:r>
            <a:rPr lang="it-IT" sz="1100" b="1" i="0" u="none" strike="noStrike" baseline="0">
              <a:solidFill>
                <a:srgbClr val="000000"/>
              </a:solidFill>
              <a:latin typeface="Calibri"/>
            </a:rPr>
            <a:t>DAI, UN BUON RISCALDAMENTO ADESSO!</a:t>
          </a: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RACCOMANDAZIONI:</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GESTIONE DEI TEMPI DI GIOCO</a:t>
          </a:r>
          <a:r>
            <a:rPr lang="it-IT" sz="1100" b="0" i="0" u="none" strike="noStrike" baseline="0">
              <a:solidFill>
                <a:srgbClr val="000000"/>
              </a:solidFill>
              <a:latin typeface="Calibri"/>
            </a:rPr>
            <a:t>. </a:t>
          </a:r>
        </a:p>
        <a:p>
          <a:pPr algn="l" rtl="0">
            <a:defRPr sz="1000"/>
          </a:pPr>
          <a:r>
            <a:rPr lang="it-IT" sz="1100" b="0" i="0" u="none" strike="noStrike" baseline="0">
              <a:solidFill>
                <a:srgbClr val="000000"/>
              </a:solidFill>
              <a:latin typeface="Calibri"/>
            </a:rPr>
            <a:t>RIMESSE LATERALI A SFAVORE: ATTACCATI, NON A DUE METRI</a:t>
          </a:r>
        </a:p>
        <a:p>
          <a:pPr algn="l" rtl="0">
            <a:defRPr sz="1000"/>
          </a:pPr>
          <a:r>
            <a:rPr lang="it-IT" sz="1100" b="0" i="0" u="none" strike="noStrike" baseline="0">
              <a:solidFill>
                <a:srgbClr val="000000"/>
              </a:solidFill>
              <a:latin typeface="Calibri"/>
            </a:rPr>
            <a:t>RIMESSE LATERALI A FAVORE OLTRE LA META' CAMPO: SI PUO' PROVARE ANCHE  UNO-DUE E CAMBIO CAMPO .</a:t>
          </a:r>
        </a:p>
        <a:p>
          <a:pPr algn="l" rtl="0">
            <a:defRPr sz="1000"/>
          </a:pPr>
          <a:r>
            <a:rPr lang="it-IT" sz="1100" b="0" i="0" u="none" strike="noStrike" baseline="0">
              <a:solidFill>
                <a:srgbClr val="000000"/>
              </a:solidFill>
              <a:latin typeface="Calibri"/>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algn="l" rtl="0">
            <a:defRPr sz="1000"/>
          </a:pPr>
          <a:endParaRPr lang="it-IT" sz="1100" b="0" i="0" u="none" strike="noStrike" baseline="0">
            <a:solidFill>
              <a:srgbClr val="000000"/>
            </a:solidFill>
            <a:latin typeface="Calibri"/>
          </a:endParaRPr>
        </a:p>
        <a:p>
          <a:pPr algn="l" rtl="0">
            <a:defRPr sz="1000"/>
          </a:pPr>
          <a:r>
            <a:rPr lang="it-IT" sz="1100" b="1" i="0" u="sng" strike="noStrike" baseline="0">
              <a:solidFill>
                <a:srgbClr val="000000"/>
              </a:solidFill>
              <a:latin typeface="Calibri"/>
            </a:rPr>
            <a:t>INTERVALLO: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CALI DI CONCENTRAZIONE</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GESTIONE DEI TEMPI DI GIOCO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FURBIZIA, GUADAGNIAMO CALCI PIAZZATI</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DAVANTI TENIAMO SU QUALCHE PALLA E FACCIAMO RESPIRARE LA SQUADRA</a:t>
          </a:r>
        </a:p>
        <a:p>
          <a:pPr algn="l" rtl="0">
            <a:defRPr sz="1000"/>
          </a:pPr>
          <a:r>
            <a:rPr lang="it-IT" sz="1100" b="1" i="0" u="none" strike="noStrike" baseline="0">
              <a:solidFill>
                <a:srgbClr val="000000"/>
              </a:solidFill>
              <a:latin typeface="Calibri"/>
            </a:rPr>
            <a:t>NON ABBASSARSI TROPPO SE NO SI SOFFRE COME A CADE'</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INTERDIZIONE PIU' DECISA</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CENTRARE LO SPECCHIO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RALLENTARE O ACCELERARE IL RITMO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SE SIAMO SOTTO O PARI: RICORDARE RECUPERI CON OPPSEN</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SE SIAMO SOPRA: RICORDARE COL SALVATERRA PAREGGIO LORO</a:t>
          </a: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131</xdr:row>
      <xdr:rowOff>9525</xdr:rowOff>
    </xdr:to>
    <xdr:sp macro="" textlink="">
      <xdr:nvSpPr>
        <xdr:cNvPr id="27" name="CasellaDiTesto 26"/>
        <xdr:cNvSpPr txBox="1"/>
      </xdr:nvSpPr>
      <xdr:spPr>
        <a:xfrm>
          <a:off x="47625" y="381000"/>
          <a:ext cx="5153025" cy="2113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VENIAMO DA BUONE PRESTAZIONI, CERCHIAMO DI DARE CONTINUITA'. VOGLIO GRINTA DA SUBITO E SOLITA PARTENZA FORTE CON BARICENTRO ALTO E PROVIAMO A SCHIACCIARLI NELLA LORO META'.</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FORMAZIONE:  </a:t>
          </a:r>
          <a:r>
            <a:rPr lang="it-IT" sz="1100" b="0" u="none" cap="small" baseline="0">
              <a:solidFill>
                <a:schemeClr val="dk1"/>
              </a:solidFill>
              <a:latin typeface="+mn-lt"/>
              <a:ea typeface="+mn-ea"/>
              <a:cs typeface="+mn-cs"/>
            </a:rPr>
            <a:t>ROSSO/ FRANZ, GUERRO, BULGA, ABI/ WALLY, CAP, PAOLOZZO/ ERIS/ GINO, LUZ.</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DIFESA</a:t>
          </a:r>
          <a:r>
            <a:rPr lang="it-IT" sz="1100" u="none" cap="small" baseline="0">
              <a:solidFill>
                <a:schemeClr val="dk1"/>
              </a:solidFill>
              <a:latin typeface="+mn-lt"/>
              <a:ea typeface="+mn-ea"/>
              <a:cs typeface="+mn-cs"/>
            </a:rPr>
            <a:t>:  </a:t>
          </a:r>
          <a:r>
            <a:rPr lang="it-IT" sz="1100" u="sng" cap="small" baseline="0">
              <a:solidFill>
                <a:schemeClr val="dk1"/>
              </a:solidFill>
              <a:latin typeface="+mn-lt"/>
              <a:ea typeface="+mn-ea"/>
              <a:cs typeface="+mn-cs"/>
            </a:rPr>
            <a:t>BULGA </a:t>
          </a:r>
          <a:r>
            <a:rPr lang="it-IT" sz="1100" u="none" cap="small" baseline="0">
              <a:solidFill>
                <a:schemeClr val="dk1"/>
              </a:solidFill>
              <a:latin typeface="+mn-lt"/>
              <a:ea typeface="+mn-ea"/>
              <a:cs typeface="+mn-cs"/>
            </a:rPr>
            <a:t>ALLA GUIDA DEL REPARTO ARRETRATO. OGGI DEVI FARTI SENTIRE, TIENI LA LINEA ALTA PIU' ALTA POSSIBILE, VOGLIO CHE GIOCHIAMO NELLA LORO META' CAMPO. </a:t>
          </a:r>
          <a:r>
            <a:rPr lang="it-IT" sz="1100" u="sng" cap="small" baseline="0">
              <a:solidFill>
                <a:schemeClr val="dk1"/>
              </a:solidFill>
              <a:latin typeface="+mn-lt"/>
              <a:ea typeface="+mn-ea"/>
              <a:cs typeface="+mn-cs"/>
            </a:rPr>
            <a:t>GUERRO</a:t>
          </a:r>
          <a:r>
            <a:rPr lang="it-IT" sz="1100" u="none" cap="small" baseline="0">
              <a:solidFill>
                <a:schemeClr val="dk1"/>
              </a:solidFill>
              <a:latin typeface="+mn-lt"/>
              <a:ea typeface="+mn-ea"/>
              <a:cs typeface="+mn-cs"/>
            </a:rPr>
            <a:t>, NON VOGLIO SBAVATURE DIETRO, TI PRENDI LA LORO PRIMA PUNTA E NON GLI FAI VEDERE PALLA. NON DEVI IMPOSTARE, SE C'E' DA LANCIARE LO FA IL FLACO, LIMITA AL MINIMO I RISCHI, E' UN RUOLO DIVERSO MA SO CH EPUOI INTERPRETARLO BENE, A PATTO CHE TU NON VOGLIA STRAFARE CON DRIBBLING O GIOCATE STRANE: PALLA POCO IN MEZZO AI PIEDI.  </a:t>
          </a:r>
          <a:r>
            <a:rPr lang="it-IT" sz="1100" u="sng" cap="small" baseline="0">
              <a:solidFill>
                <a:schemeClr val="dk1"/>
              </a:solidFill>
              <a:latin typeface="+mn-lt"/>
              <a:ea typeface="+mn-ea"/>
              <a:cs typeface="+mn-cs"/>
            </a:rPr>
            <a:t>I TERZINI </a:t>
          </a:r>
          <a:r>
            <a:rPr lang="it-IT" sz="1100" u="none" cap="small" baseline="0">
              <a:solidFill>
                <a:schemeClr val="dk1"/>
              </a:solidFill>
              <a:latin typeface="+mn-lt"/>
              <a:ea typeface="+mn-ea"/>
              <a:cs typeface="+mn-cs"/>
            </a:rPr>
            <a:t>COME AL SOLITO MOVIMENTO SENZA PALLA IN FASE OFFENSIVA. SE FATTA BENE LA SPINTA CI PERMETTE DI ARRIVARE AL CROSS E SE ANCHE LA PALLA NON CI VIENE GIOCATA IL NOSTRO MOVIMENTO CREA SPAZIO PER ALTRE GIOCATE. ABBIAMO TUTTI NELLA MENTE L'AZIONE DI ABI IN COPPA? O WALLY CHE E' ARRIVATO PRATICAMENTE DAVANTI AL PORTIERE? QUELLO CHE VOGLIO DAI LATERALI E' ESATTAMENTE QUESTO. E CI POSSIAMO ARRIVARE CON UN GIRO PALLA VELOCE O CON UN CAMBIO CAMPO A CREARE SUPERIORITA SULLE FASCE. </a:t>
          </a:r>
        </a:p>
        <a:p>
          <a:r>
            <a:rPr lang="it-IT" sz="1100" u="none" cap="small" baseline="0">
              <a:solidFill>
                <a:schemeClr val="dk1"/>
              </a:solidFill>
              <a:latin typeface="+mn-lt"/>
              <a:ea typeface="+mn-ea"/>
              <a:cs typeface="+mn-cs"/>
            </a:rPr>
            <a:t>VOGLIO ZERO RISCHI E LAMPADINA SEMPRE ACCESA, MASSIMA ATTENZIONE IN MARCATURA E NEI FINALI DI TEMPO, OCCHI E ORECCHIE APERTI SULLE PALLE INATTIVE, OGNUNO BATTEZZA UN UOMO E SE LO TIENE STRETTO.</a:t>
          </a:r>
        </a:p>
        <a:p>
          <a:r>
            <a:rPr lang="it-IT" sz="1100" u="none" cap="small" baseline="0">
              <a:solidFill>
                <a:schemeClr val="dk1"/>
              </a:solidFill>
              <a:latin typeface="+mn-lt"/>
              <a:ea typeface="+mn-ea"/>
              <a:cs typeface="+mn-cs"/>
            </a:rPr>
            <a:t>IN ZONA AREA DI RIGORE NON VOGLIO SCIVOLATE  SE NON SONO SICURO DI PRENDERE PALLA/UOMO, IN AREA ANCOR MENO: QUANDO HAI IL CULO PER TERRA SEI MORTO, IN PIEDI PUOI SEMPRE RECUPERARE. NON CONCEDIAMO PUNIZIONI DEL CAZZO EH. </a:t>
          </a:r>
        </a:p>
        <a:p>
          <a:r>
            <a:rPr lang="it-IT" sz="1100" u="none" cap="small" baseline="0">
              <a:solidFill>
                <a:schemeClr val="dk1"/>
              </a:solidFill>
              <a:latin typeface="+mn-lt"/>
              <a:ea typeface="+mn-ea"/>
              <a:cs typeface="+mn-cs"/>
            </a:rPr>
            <a:t>FLACO SE SIAMO PRESSATI SI LANCIA LUNGO PER LE PUNTE, E A </a:t>
          </a:r>
          <a:r>
            <a:rPr lang="it-IT" sz="1100" b="1" u="none" cap="small" baseline="0">
              <a:solidFill>
                <a:schemeClr val="dk1"/>
              </a:solidFill>
              <a:latin typeface="+mn-lt"/>
              <a:ea typeface="+mn-ea"/>
              <a:cs typeface="+mn-cs"/>
            </a:rPr>
            <a:t>SPOT PROVIAMOLO LO STESSO IL LANCIO PER LUZ.</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CENTROCAMPO</a:t>
          </a:r>
          <a:r>
            <a:rPr lang="it-IT" sz="1100" u="none" cap="small" baseline="0">
              <a:solidFill>
                <a:schemeClr val="dk1"/>
              </a:solidFill>
              <a:latin typeface="+mn-lt"/>
              <a:ea typeface="+mn-ea"/>
              <a:cs typeface="+mn-cs"/>
            </a:rPr>
            <a:t>:  </a:t>
          </a:r>
          <a:r>
            <a:rPr lang="it-IT" sz="1100" u="sng" cap="small" baseline="0">
              <a:solidFill>
                <a:schemeClr val="dk1"/>
              </a:solidFill>
              <a:latin typeface="+mn-lt"/>
              <a:ea typeface="+mn-ea"/>
              <a:cs typeface="+mn-cs"/>
            </a:rPr>
            <a:t>CAP</a:t>
          </a:r>
          <a:r>
            <a:rPr lang="it-IT" sz="1100" u="none" cap="small" baseline="0">
              <a:solidFill>
                <a:schemeClr val="dk1"/>
              </a:solidFill>
              <a:latin typeface="+mn-lt"/>
              <a:ea typeface="+mn-ea"/>
              <a:cs typeface="+mn-cs"/>
            </a:rPr>
            <a:t> CHE DETTI I TEMPI DELLA SQUADRA. MI RACCOMANDO LA POSIZIONE QUANDO FLACO FA SALIRE LA DIFESA, ANCHE NOI DEL CENTROCAMPO DOBBIAMO SALIRE PER  MANTENERE LA DISTANZA GIUSTA TRA I REPARTI: VITTO NON SCHIACCIAMOCI, NON SBILANCIAMOCI, MOVIMENTI IN ORIZZONTALE, GIOCATE SEMPLICI E VELOCI, DUE COSE VOGLIO OGGI DA TE </a:t>
          </a:r>
        </a:p>
        <a:p>
          <a:r>
            <a:rPr lang="it-IT" sz="1100" u="none" cap="small" baseline="0">
              <a:solidFill>
                <a:schemeClr val="dk1"/>
              </a:solidFill>
              <a:latin typeface="+mn-lt"/>
              <a:ea typeface="+mn-ea"/>
              <a:cs typeface="+mn-cs"/>
            </a:rPr>
            <a:t>1) VERTICALIZZARE.</a:t>
          </a:r>
        </a:p>
        <a:p>
          <a:r>
            <a:rPr lang="it-IT" sz="1100" u="none" cap="small" baseline="0">
              <a:solidFill>
                <a:schemeClr val="dk1"/>
              </a:solidFill>
              <a:latin typeface="+mn-lt"/>
              <a:ea typeface="+mn-ea"/>
              <a:cs typeface="+mn-cs"/>
            </a:rPr>
            <a:t>2) APRIRE IL GIOCO IN MANIERA VELOCE X FRANZ O ABI</a:t>
          </a:r>
        </a:p>
        <a:p>
          <a:r>
            <a:rPr lang="it-IT" sz="1100" u="none" cap="small" baseline="0">
              <a:solidFill>
                <a:schemeClr val="dk1"/>
              </a:solidFill>
              <a:latin typeface="+mn-lt"/>
              <a:ea typeface="+mn-ea"/>
              <a:cs typeface="+mn-cs"/>
            </a:rPr>
            <a:t>I DUE INTERNI, </a:t>
          </a:r>
          <a:r>
            <a:rPr lang="it-IT" sz="1100" u="sng" cap="small" baseline="0">
              <a:solidFill>
                <a:schemeClr val="dk1"/>
              </a:solidFill>
              <a:latin typeface="+mn-lt"/>
              <a:ea typeface="+mn-ea"/>
              <a:cs typeface="+mn-cs"/>
            </a:rPr>
            <a:t>WALLY</a:t>
          </a:r>
          <a:r>
            <a:rPr lang="it-IT" sz="1100" u="none" cap="small" baseline="0">
              <a:solidFill>
                <a:schemeClr val="dk1"/>
              </a:solidFill>
              <a:latin typeface="+mn-lt"/>
              <a:ea typeface="+mn-ea"/>
              <a:cs typeface="+mn-cs"/>
            </a:rPr>
            <a:t> A DESTRA, </a:t>
          </a:r>
          <a:r>
            <a:rPr lang="it-IT" sz="1100" u="sng" cap="small" baseline="0">
              <a:solidFill>
                <a:schemeClr val="dk1"/>
              </a:solidFill>
              <a:latin typeface="+mn-lt"/>
              <a:ea typeface="+mn-ea"/>
              <a:cs typeface="+mn-cs"/>
            </a:rPr>
            <a:t>PAOLOZZO</a:t>
          </a:r>
          <a:r>
            <a:rPr lang="it-IT" sz="1100" u="none" cap="small" baseline="0">
              <a:solidFill>
                <a:schemeClr val="dk1"/>
              </a:solidFill>
              <a:latin typeface="+mn-lt"/>
              <a:ea typeface="+mn-ea"/>
              <a:cs typeface="+mn-cs"/>
            </a:rPr>
            <a:t> A SINISTRA: MUOVERSI CON INTELLIGENZA, SEMPRE UN OCCHIO AL CENTRO IN NON POSSESSO MA PRONTI A SCIVOLARE SULL'ESTERNO IN CASO DI BISOGNO. E' FONDAMENTALE NON PERDERE PALLE BANALI. PRECISIONE IN FASE DI DISIMPEGNO. SENSO DELLA POSIZIONE MI RACCOMANDO GIOCATE SEMPLICI, EVITIAMO DI PERDERE PALLA CON CONSEGUENTE RIPARTENZA LORO. SEGUIAMO L'AZIONE QUANDO NASCE DALL'ALTRA PARTE: DOBBIAMO ESSERCI NOI SUL SECONDO PALO, DEVE ENTRARCI IN TESTA QUESTA COSA.</a:t>
          </a:r>
        </a:p>
        <a:p>
          <a:r>
            <a:rPr lang="it-IT" sz="1100" u="none" cap="small" baseline="0">
              <a:solidFill>
                <a:schemeClr val="dk1"/>
              </a:solidFill>
              <a:latin typeface="+mn-lt"/>
              <a:ea typeface="+mn-ea"/>
              <a:cs typeface="+mn-cs"/>
            </a:rPr>
            <a:t>LE GIOCATE IN ALLENAMENTO LE ABBIAMO PROVATE, MI PIACEREBBE VEDERNE QUALCUNA. IN OGNI CASO, MAI BUTTARE VIA IL PALLONE, RICERCA COSTANTE DEL GIOCO PALLA A TERRA.</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TREQUARTI</a:t>
          </a:r>
          <a:r>
            <a:rPr lang="it-IT" sz="1100" u="none" cap="small" baseline="0">
              <a:solidFill>
                <a:schemeClr val="dk1"/>
              </a:solidFill>
              <a:latin typeface="+mn-lt"/>
              <a:ea typeface="+mn-ea"/>
              <a:cs typeface="+mn-cs"/>
            </a:rPr>
            <a:t>:  GIOCHIAMO CON </a:t>
          </a:r>
          <a:r>
            <a:rPr lang="it-IT" sz="1100" u="sng" cap="small" baseline="0">
              <a:solidFill>
                <a:schemeClr val="dk1"/>
              </a:solidFill>
              <a:latin typeface="+mn-lt"/>
              <a:ea typeface="+mn-ea"/>
              <a:cs typeface="+mn-cs"/>
            </a:rPr>
            <a:t>ERIS</a:t>
          </a:r>
          <a:r>
            <a:rPr lang="it-IT" sz="1100" u="none" cap="small" baseline="0">
              <a:solidFill>
                <a:schemeClr val="dk1"/>
              </a:solidFill>
              <a:latin typeface="+mn-lt"/>
              <a:ea typeface="+mn-ea"/>
              <a:cs typeface="+mn-cs"/>
            </a:rPr>
            <a:t>, MASSIMA LIBERTA' DI MOVIMENTO. ERIS VA CERCATO SPESSO, E' LUI CHE PUO' INNESCARE LE PUNTE. FATTI VEDERE, CREA SPAZIO COL TUO MOVIMENTO E DI PALLONI GIOCABILI NE AVRAI. NEGLI ULTIMI 20/25 METRI VOGLIO IL DRIBBLING SENZA PAURA E LA FINALIZZAZIONE VELOCE CHE SIA IL CROSS, L'UNO-DUE O IL TIRO. GIOCA SEMPLICE. INSERIMENTO DIETRO LA PUNTA, SE SI INFILA NEL CORRIDOIO GIOCHIAMOGLIELA.</a:t>
          </a:r>
        </a:p>
        <a:p>
          <a:r>
            <a:rPr lang="it-IT" sz="1100" u="none" cap="small" baseline="0">
              <a:solidFill>
                <a:schemeClr val="dk1"/>
              </a:solidFill>
              <a:latin typeface="+mn-lt"/>
              <a:ea typeface="+mn-ea"/>
              <a:cs typeface="+mn-cs"/>
            </a:rPr>
            <a:t>VAI IN APPOGGIO PER LA GIOCATA DELLA PUNTA: CERCA SEMPRE LA GIOCATA VELOCE MAGARI IN PROFONDITA' PER IL TAGLIO O PER LA CHIUSURA DI UN TRIANGOLO. </a:t>
          </a:r>
        </a:p>
        <a:p>
          <a:r>
            <a:rPr lang="it-IT" sz="1100" u="none" cap="small" baseline="0">
              <a:solidFill>
                <a:schemeClr val="dk1"/>
              </a:solidFill>
              <a:latin typeface="+mn-lt"/>
              <a:ea typeface="+mn-ea"/>
              <a:cs typeface="+mn-cs"/>
            </a:rPr>
            <a:t>E' FONDAMENTALE CHE NON ESCI DAL GIOCO. CI VUOLE SACRIFICIO OGGI.</a:t>
          </a:r>
        </a:p>
        <a:p>
          <a:r>
            <a:rPr lang="it-IT" sz="1100" u="none" cap="small" baseline="0">
              <a:solidFill>
                <a:schemeClr val="dk1"/>
              </a:solidFill>
              <a:latin typeface="+mn-lt"/>
              <a:ea typeface="+mn-ea"/>
              <a:cs typeface="+mn-cs"/>
            </a:rPr>
            <a:t>CERCA SEMPRE LA GIOCATA VELOCE MAGARI IN PROFONDITA' PER LUZ (SOPRA LA LINEA DIFENSIVA) O PER LA CHIUSURA DI UN TRIANGOLO. SCALI A  A DAR FASTIDIO AL LORO CENTRALE DI CENTROCAMPO IN FASE DI NON POSSESSO, E' IMPORTANTE QUESTA FASE, CHIARO?  ESCI IN PRESSING SUI CENTRALI DIFENSIVI SE PARTONO DA LI', LE PUNTE STANNO TRA IL CENTRALE ED IL TERZINO. </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ATTACCO</a:t>
          </a:r>
          <a:r>
            <a:rPr lang="it-IT" sz="1100" u="none" cap="small" baseline="0">
              <a:solidFill>
                <a:schemeClr val="dk1"/>
              </a:solidFill>
              <a:latin typeface="+mn-lt"/>
              <a:ea typeface="+mn-ea"/>
              <a:cs typeface="+mn-cs"/>
            </a:rPr>
            <a:t>:  </a:t>
          </a:r>
          <a:r>
            <a:rPr lang="it-IT" sz="1100" u="sng" cap="small" baseline="0">
              <a:solidFill>
                <a:schemeClr val="dk1"/>
              </a:solidFill>
              <a:latin typeface="+mn-lt"/>
              <a:ea typeface="+mn-ea"/>
              <a:cs typeface="+mn-cs"/>
            </a:rPr>
            <a:t>GINO</a:t>
          </a:r>
          <a:r>
            <a:rPr lang="it-IT" sz="1100" u="none" cap="small" baseline="0">
              <a:solidFill>
                <a:schemeClr val="dk1"/>
              </a:solidFill>
              <a:latin typeface="+mn-lt"/>
              <a:ea typeface="+mn-ea"/>
              <a:cs typeface="+mn-cs"/>
            </a:rPr>
            <a:t> PUNTO DI RIFERIMENTO, GIOCHI DA CENTRAVANTI. LASCIA SVARIARE </a:t>
          </a:r>
          <a:r>
            <a:rPr lang="it-IT" sz="1100" u="sng" cap="small" baseline="0">
              <a:solidFill>
                <a:schemeClr val="dk1"/>
              </a:solidFill>
              <a:latin typeface="+mn-lt"/>
              <a:ea typeface="+mn-ea"/>
              <a:cs typeface="+mn-cs"/>
            </a:rPr>
            <a:t>LUZ</a:t>
          </a:r>
          <a:r>
            <a:rPr lang="it-IT" sz="1100" u="none" cap="small" baseline="0">
              <a:solidFill>
                <a:schemeClr val="dk1"/>
              </a:solidFill>
              <a:latin typeface="+mn-lt"/>
              <a:ea typeface="+mn-ea"/>
              <a:cs typeface="+mn-cs"/>
            </a:rPr>
            <a:t> CHE FARA' PIU' MOVIMENTO. OBIETTIVO PRIMARIO DI OGGI, OVVIAMENTE DOPO IL GOL, E' QUELLO DI TENERE SU IL PALLONE, FACCIAMO RESPIRARE LA SQUADRA RAGAZZI. PER I CENTROCAMPISTI: GINO, CERCHIAMOLO SUI PIEDI, PRONTI A RICEVERE LA SPONDA, LUZ INVECE DEVE DARCI PROFONDITA', VOGLIO IMBECCATE NELLO SPAZIO E RASOTERRA. E' VELOCE PUO' FARE LA DIFFERENZA. </a:t>
          </a:r>
        </a:p>
        <a:p>
          <a:r>
            <a:rPr lang="it-IT" sz="1100" u="none" cap="small" baseline="0">
              <a:solidFill>
                <a:schemeClr val="dk1"/>
              </a:solidFill>
              <a:latin typeface="+mn-lt"/>
              <a:ea typeface="+mn-ea"/>
              <a:cs typeface="+mn-cs"/>
            </a:rPr>
            <a:t>LUZ NON MI STANCHERO' DI RIPETERTELO, SE VUOI ESSERE PERICOLOSO DEVI MUOVERTI SENZA IL PALLONE TRA I PIEDI E FARE CONTINUI TAGLI ED INSERIMENTI NELLA ZONA CENTRALE, VERSO LA PORTA. SE IMPARI A FARE IL MOVIMENTO VERSO LAPORTA, LA PALLA PRIMA O POI I NOSTRI CENTROCAMPISTI TE LA METTONO LA' DIETRO LA LINEA DIFENSIVA.</a:t>
          </a:r>
        </a:p>
        <a:p>
          <a:r>
            <a:rPr lang="it-IT" sz="1100" u="none" cap="small" baseline="0">
              <a:solidFill>
                <a:schemeClr val="dk1"/>
              </a:solidFill>
              <a:latin typeface="+mn-lt"/>
              <a:ea typeface="+mn-ea"/>
              <a:cs typeface="+mn-cs"/>
            </a:rPr>
            <a:t>RICORDIAMOCI CHE I PRIMI DIFENSORI SONO LE PUNTE:  SUI CENTRALI ESCE ERIS MENTRE VENTU E LUZ STAZIONANO TRA CENTRALI E TERZINI. VOGLIO QUESTA FASE FATTA AL MEGLIO PERCHE' PRIMA RECUPERIAMO PALLA MEGLIO E' E SE LO FACCIAMO IL PIU' ALTO POSSIBILE SIAMO PIU' VICINI ALLA LORO PORTA E PIU' LONTANI DALLA NOSTRA. </a:t>
          </a:r>
        </a:p>
        <a:p>
          <a:r>
            <a:rPr lang="it-IT" sz="1100" u="none" cap="small" baseline="0">
              <a:solidFill>
                <a:schemeClr val="dk1"/>
              </a:solidFill>
              <a:latin typeface="+mn-lt"/>
              <a:ea typeface="+mn-ea"/>
              <a:cs typeface="+mn-cs"/>
            </a:rPr>
            <a:t>GINO ERIS LUZ RIENTRATE A TURNO A SALTARE IN AREA SULLE PALLE INATTIVE A SFAVORE.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-RIGORI: ERIS/GINO/PAOLOZZO</a:t>
          </a:r>
        </a:p>
        <a:p>
          <a:r>
            <a:rPr lang="it-IT" sz="1100" u="none" cap="small" baseline="0">
              <a:solidFill>
                <a:schemeClr val="dk1"/>
              </a:solidFill>
              <a:latin typeface="+mn-lt"/>
              <a:ea typeface="+mn-ea"/>
              <a:cs typeface="+mn-cs"/>
            </a:rPr>
            <a:t>-PUNIZIONI: ERIS/GINO/PAOLOZZO</a:t>
          </a:r>
        </a:p>
        <a:p>
          <a:r>
            <a:rPr lang="it-IT" sz="1100" u="none" cap="small" baseline="0">
              <a:solidFill>
                <a:schemeClr val="dk1"/>
              </a:solidFill>
              <a:latin typeface="+mn-lt"/>
              <a:ea typeface="+mn-ea"/>
              <a:cs typeface="+mn-cs"/>
            </a:rPr>
            <a:t>-ANGOLI: SCHEMA</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CHI ESCE SI RICORDI DI DARE LE CONSEGNE A CHI ENTRA:  POSIZIONE  IN BARRIERA E CORNER IN ATTACCO.</a:t>
          </a:r>
        </a:p>
        <a:p>
          <a:r>
            <a:rPr lang="it-IT" sz="1100" u="none" cap="small" baseline="0">
              <a:solidFill>
                <a:schemeClr val="dk1"/>
              </a:solidFill>
              <a:latin typeface="+mn-lt"/>
              <a:ea typeface="+mn-ea"/>
              <a:cs typeface="+mn-cs"/>
            </a:rPr>
            <a:t>DAI ANDIAMO A DIVERTIRCI E A VINCERE.</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RACCOMANDAZIONI:</a:t>
          </a:r>
        </a:p>
        <a:p>
          <a:r>
            <a:rPr lang="it-IT" sz="1100" u="none" cap="small" baseline="0">
              <a:solidFill>
                <a:schemeClr val="dk1"/>
              </a:solidFill>
              <a:latin typeface="+mn-lt"/>
              <a:ea typeface="+mn-ea"/>
              <a:cs typeface="+mn-cs"/>
            </a:rPr>
            <a:t>GESTIONE DEI TEMPI DI GIOCO. </a:t>
          </a:r>
        </a:p>
        <a:p>
          <a:r>
            <a:rPr lang="it-IT" sz="1100" u="none" cap="small" baseline="0">
              <a:solidFill>
                <a:schemeClr val="dk1"/>
              </a:solidFill>
              <a:latin typeface="+mn-lt"/>
              <a:ea typeface="+mn-ea"/>
              <a:cs typeface="+mn-cs"/>
            </a:rPr>
            <a:t>RIMESSE LATERALI A SFAVORE: ATTACCATI, NON A DUE METRI</a:t>
          </a:r>
        </a:p>
        <a:p>
          <a:r>
            <a:rPr lang="it-IT" sz="1100" u="none" cap="small" baseline="0">
              <a:solidFill>
                <a:schemeClr val="dk1"/>
              </a:solidFill>
              <a:latin typeface="+mn-lt"/>
              <a:ea typeface="+mn-ea"/>
              <a:cs typeface="+mn-cs"/>
            </a:rPr>
            <a:t>RIMESSE LATERALI A FAVORE OLTRE LA META' CAMPO: SI PUO' PROVARE ANCHE  UNO-DUE E CAMBIO CAMPO .</a:t>
          </a:r>
        </a:p>
        <a:p>
          <a:r>
            <a:rPr lang="it-IT" sz="1100" u="none"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INTERVALLO:</a:t>
          </a:r>
        </a:p>
        <a:p>
          <a:r>
            <a:rPr lang="it-IT" sz="1100" u="none" cap="small" baseline="0">
              <a:solidFill>
                <a:schemeClr val="dk1"/>
              </a:solidFill>
              <a:latin typeface="+mn-lt"/>
              <a:ea typeface="+mn-ea"/>
              <a:cs typeface="+mn-cs"/>
            </a:rPr>
            <a:t>CALI DI CONCENTRAZIONE</a:t>
          </a:r>
        </a:p>
        <a:p>
          <a:r>
            <a:rPr lang="it-IT" sz="1100" u="none" cap="small" baseline="0">
              <a:solidFill>
                <a:schemeClr val="dk1"/>
              </a:solidFill>
              <a:latin typeface="+mn-lt"/>
              <a:ea typeface="+mn-ea"/>
              <a:cs typeface="+mn-cs"/>
            </a:rPr>
            <a:t>GESTIONE DEI TEMPI DI GIOCO</a:t>
          </a:r>
        </a:p>
        <a:p>
          <a:r>
            <a:rPr lang="it-IT" sz="1100" u="none" cap="small" baseline="0">
              <a:solidFill>
                <a:schemeClr val="dk1"/>
              </a:solidFill>
              <a:latin typeface="+mn-lt"/>
              <a:ea typeface="+mn-ea"/>
              <a:cs typeface="+mn-cs"/>
            </a:rPr>
            <a:t>FURBIZIA, GUADAGNIAMO CALCI PIAZZATI</a:t>
          </a:r>
        </a:p>
        <a:p>
          <a:r>
            <a:rPr lang="it-IT" sz="1100" u="none" cap="small" baseline="0">
              <a:solidFill>
                <a:schemeClr val="dk1"/>
              </a:solidFill>
              <a:latin typeface="+mn-lt"/>
              <a:ea typeface="+mn-ea"/>
              <a:cs typeface="+mn-cs"/>
            </a:rPr>
            <a:t>DAVANTI TENIAMO SU QUALCHE PALLA E FACCIAMO RESPIRARE LA SQUADRA</a:t>
          </a:r>
        </a:p>
        <a:p>
          <a:r>
            <a:rPr lang="it-IT" sz="1100" u="none" cap="small" baseline="0">
              <a:solidFill>
                <a:schemeClr val="dk1"/>
              </a:solidFill>
              <a:latin typeface="+mn-lt"/>
              <a:ea typeface="+mn-ea"/>
              <a:cs typeface="+mn-cs"/>
            </a:rPr>
            <a:t>INTERDIZIONE PIU' DECISA</a:t>
          </a:r>
        </a:p>
        <a:p>
          <a:r>
            <a:rPr lang="it-IT" sz="1100" u="none" cap="small" baseline="0">
              <a:solidFill>
                <a:schemeClr val="dk1"/>
              </a:solidFill>
              <a:latin typeface="+mn-lt"/>
              <a:ea typeface="+mn-ea"/>
              <a:cs typeface="+mn-cs"/>
            </a:rPr>
            <a:t>CENTRARE LO SPECCHIO</a:t>
          </a:r>
        </a:p>
        <a:p>
          <a:r>
            <a:rPr lang="it-IT" sz="1100" u="none" cap="small" baseline="0">
              <a:solidFill>
                <a:schemeClr val="dk1"/>
              </a:solidFill>
              <a:latin typeface="+mn-lt"/>
              <a:ea typeface="+mn-ea"/>
              <a:cs typeface="+mn-cs"/>
            </a:rPr>
            <a:t>RALLENTARE O ACCELERARE IL RITMO</a:t>
          </a:r>
        </a:p>
        <a:p>
          <a:r>
            <a:rPr lang="it-IT" sz="1100" u="none" cap="small" baseline="0">
              <a:solidFill>
                <a:schemeClr val="dk1"/>
              </a:solidFill>
              <a:latin typeface="+mn-lt"/>
              <a:ea typeface="+mn-ea"/>
              <a:cs typeface="+mn-cs"/>
            </a:rPr>
            <a:t>SE SIAMO SOTTO: RICORDARE BORETTO</a:t>
          </a:r>
        </a:p>
        <a:p>
          <a:r>
            <a:rPr lang="it-IT" sz="1100" u="none" cap="small" baseline="0">
              <a:solidFill>
                <a:schemeClr val="dk1"/>
              </a:solidFill>
              <a:latin typeface="+mn-lt"/>
              <a:ea typeface="+mn-ea"/>
              <a:cs typeface="+mn-cs"/>
            </a:rPr>
            <a:t>SE SIAMO SOPRA: RICORDARE COPPA PILASTRO CHE LO SVARIONE E' SEMPRE DIETRO L'ANGOLO.</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105</xdr:row>
      <xdr:rowOff>104776</xdr:rowOff>
    </xdr:to>
    <xdr:sp macro="" textlink="">
      <xdr:nvSpPr>
        <xdr:cNvPr id="2" name="CasellaDiTesto 1"/>
        <xdr:cNvSpPr txBox="1"/>
      </xdr:nvSpPr>
      <xdr:spPr>
        <a:xfrm>
          <a:off x="47625" y="380998"/>
          <a:ext cx="5153025" cy="165830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MARCO DEL REAL CHE E' VENUTO A DARCI UNA MANO E DARE IL BENVENUTO AD UN NUOVO SUTURA,YURI BARCHI.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OGGI DOBBIAMO SOPPERIRE ALLE ASSENZE. ABBIAMO INFORTUNATI E SQUALIFICATI. MA E' NELLE DIFFICOLTA' CHE QUESTA SQUADRA HA SEMPRE TIRATO FUORI IL MEGLIO. MA IO NON SONO PREOCCUPATO PERCHE' OGGI SERVE IL CUORE. E SO CHE VOI CE L'AVETE, SERVE VOGLIA DI VINCERE OGNI CONTRASTO E DI RECUPERARE OGNI PALLA. DAL  PRIMO ALL'ULTIMO MINUTO, E SO CHE FARETE DI TUTTO PER PORTARE A CASA TRE PUNTI OGGI. DA PARTE DI TUTTI SERVE MASSIMA ATTENZIONE. PER VINCERE SERVE CHE OGNUNO DI NOI FACCIA AL MEGLIO IL SUO  RUOLO CERCANDO DI AIUTARE IL COMPAGNO. DA QUESTA SITUAZIONE POSSIAMO USCIRNE SOLO SE GIOCHIAMO DI SQUADRA.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DOBBIAMO MIGLIORARE RISPETTO ALLE ULTIME VOLTE:</a:t>
          </a:r>
        </a:p>
        <a:p>
          <a:r>
            <a:rPr lang="it-IT" sz="1100" cap="small" baseline="0">
              <a:solidFill>
                <a:schemeClr val="dk1"/>
              </a:solidFill>
              <a:latin typeface="+mn-lt"/>
              <a:ea typeface="+mn-ea"/>
              <a:cs typeface="+mn-cs"/>
            </a:rPr>
            <a:t>- INNANZITUTTO L'APPROCCIO ALL'INIZIO DEI DUE TEMPI. I CALI DI CONCENTRAZIONE LI ABBIAMO SEMPRE. VANNO ELIMINATI. MARTEDI' A INIZIO RIPRESA ERAVAMO ANCORA NEGLI SPOGLIATOI E PER DIECI MINUTI CI HANNO SCHIACCIATO IN AREA...</a:t>
          </a:r>
          <a:endParaRPr lang="it-IT"/>
        </a:p>
        <a:p>
          <a:r>
            <a:rPr lang="it-IT" sz="1100" cap="small" baseline="0">
              <a:solidFill>
                <a:schemeClr val="dk1"/>
              </a:solidFill>
              <a:latin typeface="+mn-lt"/>
              <a:ea typeface="+mn-ea"/>
              <a:cs typeface="+mn-cs"/>
            </a:rPr>
            <a:t>- GESTIONE DEI TEMPI IN CAMPO. NON C'E' BISOGNO CHE VI RICORDI COM'E' NATO IL LORO GOL L'ULTIMA VOLTA.... QUESTO E' SINTOMO DI POCA LUCIDITA'..... 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MALLO LA DAVANTI C'E' DA SPORTELLARE STASERA OK?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RITENERE CHE SIA MEGLIO CAMBIARE  MODULO: GIOCHIAMO COL 4-4-2 IN LINEA.  FORMAZIONE. </a:t>
          </a:r>
        </a:p>
        <a:p>
          <a:r>
            <a:rPr lang="it-IT" sz="1100" cap="small" baseline="0">
              <a:solidFill>
                <a:schemeClr val="dk1"/>
              </a:solidFill>
              <a:latin typeface="+mn-lt"/>
              <a:ea typeface="+mn-ea"/>
              <a:cs typeface="+mn-cs"/>
            </a:rPr>
            <a:t>SENZA TREQUARTISTA MA CON DUE ESTERNI CHE HANNO CORSA.</a:t>
          </a:r>
        </a:p>
        <a:p>
          <a:r>
            <a:rPr lang="it-IT" sz="1100" cap="small" baseline="0">
              <a:solidFill>
                <a:schemeClr val="dk1"/>
              </a:solidFill>
              <a:latin typeface="+mn-lt"/>
              <a:ea typeface="+mn-ea"/>
              <a:cs typeface="+mn-cs"/>
            </a:rPr>
            <a:t>- DAI TERZINI OGGI VOGLIO MASSIMA ATTENZIONE  IN FASE DIFENSIVA. DEI DUE SALE SOLO ABI QUANDO NE HA LA POSSIBILITA'. TU ROBBI HAI FRANZ DAVANTI E ALLA SPINTA CI PENSA LUI. PERCIO' RESTA IN POSIZIONE. ATTENTO ALLA LINEA.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LUCA.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LUCA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CAMBIAMO MODO</a:t>
          </a:r>
          <a:r>
            <a:rPr lang="it-IT" sz="1100" cap="small" baseline="0">
              <a:solidFill>
                <a:schemeClr val="dk1"/>
              </a:solidFill>
              <a:latin typeface="+mn-lt"/>
              <a:ea typeface="+mn-ea"/>
              <a:cs typeface="+mn-cs"/>
            </a:rPr>
            <a:t> DI STARE IN CAMPO. ABBIAMO DUE CENTRALI:</a:t>
          </a:r>
          <a:r>
            <a:rPr lang="it-IT" sz="1100" cap="small">
              <a:solidFill>
                <a:schemeClr val="dk1"/>
              </a:solidFill>
              <a:latin typeface="+mn-lt"/>
              <a:ea typeface="+mn-ea"/>
              <a:cs typeface="+mn-cs"/>
            </a:rPr>
            <a:t>  GUERRO E VITTO, UNO</a:t>
          </a:r>
          <a:r>
            <a:rPr lang="it-IT" sz="1100" cap="small" baseline="0">
              <a:solidFill>
                <a:schemeClr val="dk1"/>
              </a:solidFill>
              <a:latin typeface="+mn-lt"/>
              <a:ea typeface="+mn-ea"/>
              <a:cs typeface="+mn-cs"/>
            </a:rPr>
            <a:t> ROMPE L'ALTRO COSTRUISCE</a:t>
          </a:r>
          <a:r>
            <a:rPr lang="it-IT" sz="1100" cap="small">
              <a:solidFill>
                <a:schemeClr val="dk1"/>
              </a:solidFill>
              <a:latin typeface="+mn-lt"/>
              <a:ea typeface="+mn-ea"/>
              <a:cs typeface="+mn-cs"/>
            </a:rPr>
            <a:t>: I TEMPI DELLA SQUADRA PASSANO DA LI'. </a:t>
          </a:r>
          <a:r>
            <a:rPr lang="it-IT" sz="1100" b="1" cap="small" baseline="0">
              <a:solidFill>
                <a:schemeClr val="dk1"/>
              </a:solidFill>
              <a:latin typeface="+mn-lt"/>
              <a:ea typeface="+mn-ea"/>
              <a:cs typeface="+mn-cs"/>
            </a:rPr>
            <a:t>MUOVETEVI  IN ORIZZONTALE E NON IN VERTICALE. SE NON RESTIAMO IN POSIZIONE TUTTA LA SQUADRA NE RISENTE.</a:t>
          </a:r>
        </a:p>
        <a:p>
          <a:r>
            <a:rPr lang="it-IT" sz="1100" cap="small">
              <a:solidFill>
                <a:schemeClr val="dk1"/>
              </a:solidFill>
              <a:latin typeface="+mn-lt"/>
              <a:ea typeface="+mn-ea"/>
              <a:cs typeface="+mn-cs"/>
            </a:rPr>
            <a:t> I DUE ESTERNI OGGI SONO QUELLI CHE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DEVONO FARE </a:t>
          </a:r>
          <a:r>
            <a:rPr lang="it-IT" sz="1100" cap="small" baseline="0">
              <a:solidFill>
                <a:schemeClr val="dk1"/>
              </a:solidFill>
              <a:latin typeface="+mn-lt"/>
              <a:ea typeface="+mn-ea"/>
              <a:cs typeface="+mn-cs"/>
            </a:rPr>
            <a:t>COPERTUURA MA ANCHE GIOCO! PERCIO' DOVETE </a:t>
          </a:r>
          <a:r>
            <a:rPr lang="it-IT" sz="1100" cap="small">
              <a:solidFill>
                <a:schemeClr val="dk1"/>
              </a:solidFill>
              <a:latin typeface="+mn-lt"/>
              <a:ea typeface="+mn-ea"/>
              <a:cs typeface="+mn-cs"/>
            </a:rPr>
            <a:t>MUOVERVI CON INTELLIGENZA:  NON SCAPPIAMO SEMPRE MA VENIAMO ANCHE INCONTRO AL PALLONE. IN NON POSSESSO  DOBBIAMO COPRIRE</a:t>
          </a:r>
          <a:r>
            <a:rPr lang="it-IT" sz="1100" cap="small" baseline="0">
              <a:solidFill>
                <a:schemeClr val="dk1"/>
              </a:solidFill>
              <a:latin typeface="+mn-lt"/>
              <a:ea typeface="+mn-ea"/>
              <a:cs typeface="+mn-cs"/>
            </a:rPr>
            <a:t> IL TERZINO IN FASE OFFENSIVA DOBBIAMO CERCARE  DI METTERE IN MEZZO PIU' PALLONI POSSIBILE.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FRANZ</a:t>
          </a:r>
          <a:r>
            <a:rPr lang="it-IT" sz="1100" cap="small" baseline="0">
              <a:solidFill>
                <a:schemeClr val="dk1"/>
              </a:solidFill>
              <a:latin typeface="+mn-lt"/>
              <a:ea typeface="+mn-ea"/>
              <a:cs typeface="+mn-cs"/>
            </a:rPr>
            <a:t>  O SIMO</a:t>
          </a:r>
          <a:r>
            <a:rPr lang="it-IT" sz="1100" cap="small">
              <a:solidFill>
                <a:schemeClr val="dk1"/>
              </a:solidFill>
              <a:latin typeface="+mn-lt"/>
              <a:ea typeface="+mn-ea"/>
              <a:cs typeface="+mn-cs"/>
            </a:rPr>
            <a:t>,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VENTU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PRENDITI QUALCHE BUONA PUNIZIONE, FAI RESOPIRARE LA SQUADRA. VENTU TU SEI PIU' DINAMICO DEL MALLO, TI CHIEDO VISTO CHE GIOCHIAMO SENZA IL TREQUARTISTA,</a:t>
          </a:r>
          <a:r>
            <a:rPr lang="it-IT" sz="1100" cap="small" baseline="0">
              <a:solidFill>
                <a:schemeClr val="dk1"/>
              </a:solidFill>
              <a:latin typeface="+mn-lt"/>
              <a:ea typeface="+mn-ea"/>
              <a:cs typeface="+mn-cs"/>
            </a:rPr>
            <a:t> DI ESSERE TU AD ANDARE A DARE FASTIDIO AL LORO CENTRALE DI CENTROCAMPO IN FASE DI COSTRUZIONE. OGGI SERVE SACRIFICIO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P</a:t>
          </a:r>
          <a:r>
            <a:rPr lang="it-IT" sz="1100" cap="small">
              <a:solidFill>
                <a:schemeClr val="dk1"/>
              </a:solidFill>
              <a:latin typeface="+mn-lt"/>
              <a:ea typeface="+mn-ea"/>
              <a:cs typeface="+mn-cs"/>
            </a:rPr>
            <a:t>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VITTO.  </a:t>
          </a:r>
        </a:p>
        <a:p>
          <a:r>
            <a:rPr lang="it-IT" sz="1100"/>
            <a:t>PUNIZIONI:</a:t>
          </a:r>
          <a:r>
            <a:rPr lang="it-IT" sz="1100" baseline="0"/>
            <a:t> VENTU</a:t>
          </a:r>
          <a:r>
            <a:rPr lang="it-IT" sz="1100"/>
            <a:t>/MALLO.</a:t>
          </a:r>
        </a:p>
        <a:p>
          <a:r>
            <a:rPr lang="it-IT" sz="1100"/>
            <a:t>DIFFIDATI: </a:t>
          </a:r>
          <a:r>
            <a:rPr lang="it-IT" sz="1100" b="1"/>
            <a:t> GUERRO </a:t>
          </a:r>
          <a:r>
            <a:rPr lang="it-IT" sz="1100" b="0"/>
            <a:t>- BORGHI </a:t>
          </a:r>
          <a:r>
            <a:rPr lang="it-IT" sz="1100"/>
            <a:t>- GIMMI</a:t>
          </a:r>
        </a:p>
      </xdr:txBody>
    </xdr:sp>
    <xdr:clientData/>
  </xdr:twoCellAnchor>
  <xdr:twoCellAnchor>
    <xdr:from>
      <xdr:col>0</xdr:col>
      <xdr:colOff>47625</xdr:colOff>
      <xdr:row>2</xdr:row>
      <xdr:rowOff>38100</xdr:rowOff>
    </xdr:from>
    <xdr:to>
      <xdr:col>8</xdr:col>
      <xdr:colOff>381000</xdr:colOff>
      <xdr:row>59</xdr:row>
      <xdr:rowOff>76200</xdr:rowOff>
    </xdr:to>
    <xdr:sp macro="" textlink="">
      <xdr:nvSpPr>
        <xdr:cNvPr id="11" name="CasellaDiTesto 10"/>
        <xdr:cNvSpPr txBox="1"/>
      </xdr:nvSpPr>
      <xdr:spPr>
        <a:xfrm>
          <a:off x="47625" y="381000"/>
          <a:ext cx="5153025" cy="938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PAROLA D'ORDINE DI OGGI</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SACRIFICIO</a:t>
          </a:r>
          <a:r>
            <a:rPr lang="it-IT" sz="1100" cap="small" baseline="0">
              <a:solidFill>
                <a:schemeClr val="dk1"/>
              </a:solidFill>
              <a:latin typeface="+mn-lt"/>
              <a:ea typeface="+mn-ea"/>
              <a:cs typeface="+mn-cs"/>
            </a:rPr>
            <a:t>.  OGGI CI VUOLE UN ATTEGGIAMENTO VOLITIVO. DOBBIAMO ESSERE CONSAPEVOLI CHE CI SARA' DA SOFFRIRE E CHE NON SARA' FACILE, MA CHE SE SIAMO DISPOSTI A SACRIFICARCI, AD ESSERE DI AIUTO PER I NOSTRI COMPAGNI AD ESSERE SQUADRA....ANCHE OGGI QUALCOSA DI POSITIVO VERRA' FUORI. </a:t>
          </a:r>
          <a:r>
            <a:rPr lang="it-IT" sz="1100" cap="small">
              <a:solidFill>
                <a:schemeClr val="dk1"/>
              </a:solidFill>
              <a:latin typeface="+mn-lt"/>
              <a:ea typeface="+mn-ea"/>
              <a:cs typeface="+mn-cs"/>
            </a:rPr>
            <a:t>CONCENTRATI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 OGGI E' IMPORTANTE DARE UN SEGNALE FORTE COME GRUPPO. NON CI SNATURIAMO E CONTINUIAMO A GIOCARE COL NOSTRO SOLITO MODULO. POI SI VEDRA' ED IN BASE AL LORO ATTEGGIAMENTO TATTICO POSSIAMO PASSARE AL 5-3-2.</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MASSIMA CONCENTRAZIONE  SEMPRE. GLI </a:t>
          </a:r>
          <a:r>
            <a:rPr lang="it-IT" sz="1100" cap="small" baseline="0">
              <a:solidFill>
                <a:schemeClr val="dk1"/>
              </a:solidFill>
              <a:latin typeface="+mn-lt"/>
              <a:ea typeface="+mn-ea"/>
              <a:cs typeface="+mn-cs"/>
            </a:rPr>
            <a:t>ESTERNI BORGHI E ABI DOVRANNO FARE UNA GARA PERFETTA, MI RACCOMANDO, L'ANNO SCORSO SULLE FASCE VIAGGIAVANO ALLA VELOCITA' DELLA LUCE E CI HANNO MESSO PARECCHIO IN DIFFICOLTA'. TRADUCO:  ABI  NON STARE IN POSIZIONE OGGI  PUO' ESSERE PERICOLOSISSIMO, NON TI VOGLIO MAI PIU' ALTO DEGLI ALTRI TRE, GUARDATI DI FIANCO E RISPETTA LA LINEA. MI RACCOMANDO RAGAZZI DIETRO E' FONDAMENTALE ESSERE COMPATTI, OGGI PIU' DI ALTRE VOLTE: E' FONDAMENTALE IL RUOLO DEGLI ESTERNI. PARTIAMO TRANQUILLI.</a:t>
          </a:r>
        </a:p>
        <a:p>
          <a:r>
            <a:rPr lang="it-IT" sz="1100" cap="small" baseline="0">
              <a:solidFill>
                <a:schemeClr val="dk1"/>
              </a:solidFill>
              <a:latin typeface="+mn-lt"/>
              <a:ea typeface="+mn-ea"/>
              <a:cs typeface="+mn-cs"/>
            </a:rPr>
            <a:t>MOVIMENTO SENZA PALLA E' FONDAMENTALE.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a:t>
          </a:r>
          <a:r>
            <a:rPr lang="it-IT" sz="1100" cap="small" baseline="0">
              <a:solidFill>
                <a:schemeClr val="dk1"/>
              </a:solidFill>
              <a:latin typeface="+mn-lt"/>
              <a:ea typeface="+mn-ea"/>
              <a:cs typeface="+mn-cs"/>
            </a:rPr>
            <a:t>ROBBY E CAMI</a:t>
          </a:r>
          <a:r>
            <a:rPr lang="it-IT" sz="1100" cap="small">
              <a:solidFill>
                <a:schemeClr val="dk1"/>
              </a:solidFill>
              <a:latin typeface="+mn-lt"/>
              <a:ea typeface="+mn-ea"/>
              <a:cs typeface="+mn-cs"/>
            </a:rPr>
            <a:t>: NON CERCARE MAI L’ANTICIPO OK?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GUERRO</a:t>
          </a:r>
          <a:r>
            <a:rPr lang="it-IT" sz="1100" cap="small" baseline="0">
              <a:solidFill>
                <a:schemeClr val="dk1"/>
              </a:solidFill>
              <a:latin typeface="+mn-lt"/>
              <a:ea typeface="+mn-ea"/>
              <a:cs typeface="+mn-cs"/>
            </a:rPr>
            <a:t> CENTRALE DAVANTI ALLA DIFESA, CENTROCAMPISTA DI ROTTURA. NON TI MUOVI DI LI. </a:t>
          </a:r>
          <a:r>
            <a:rPr lang="it-IT" sz="1100" cap="small">
              <a:solidFill>
                <a:schemeClr val="dk1"/>
              </a:solidFill>
              <a:latin typeface="+mn-lt"/>
              <a:ea typeface="+mn-ea"/>
              <a:cs typeface="+mn-cs"/>
            </a:rPr>
            <a:t>PAOLOZZO VERTICE DEL ROMBO,</a:t>
          </a:r>
          <a:r>
            <a:rPr lang="it-IT" sz="1100" cap="small" baseline="0">
              <a:solidFill>
                <a:schemeClr val="dk1"/>
              </a:solidFill>
              <a:latin typeface="+mn-lt"/>
              <a:ea typeface="+mn-ea"/>
              <a:cs typeface="+mn-cs"/>
            </a:rPr>
            <a:t> LIBERTA' DI MOVIMENTO A SUPPORTO DELLE PUNTE, MA UNA MANO AL CENTROCAMPO SEMPRE EH? BULGA E FRANZ, SOLITO LAVORO DI QUANTITA' E QUALITA'.</a:t>
          </a:r>
          <a:r>
            <a:rPr lang="it-IT" sz="1100" cap="small">
              <a:solidFill>
                <a:schemeClr val="dk1"/>
              </a:solidFill>
              <a:latin typeface="+mn-lt"/>
              <a:ea typeface="+mn-ea"/>
              <a:cs typeface="+mn-cs"/>
            </a:rPr>
            <a:t>  CERCHIAMO L'IMBECCATA PER LE PUNTE RASOTERRA BULGA, TU CE LA PUOI AVERE QUESTA GIOCATA, FRANZ OCCHI APERTI DAVANTI E DIETRO OK?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SULLE FASCE, IN MANIERA VELOCE, PROVIAMO A COGLIERLI IN DIFFICOLTA’ O MALPOSIZIONATI. NON PERDIAMO PALLE BANALI COME CAPITATO. CERCHIAMO</a:t>
          </a:r>
          <a:r>
            <a:rPr lang="it-IT" sz="1100" cap="small" baseline="0">
              <a:solidFill>
                <a:schemeClr val="dk1"/>
              </a:solidFill>
              <a:latin typeface="+mn-lt"/>
              <a:ea typeface="+mn-ea"/>
              <a:cs typeface="+mn-cs"/>
            </a:rPr>
            <a:t>  ANCHE QUALCHE BUONA VERTICALIZZAZIONE RASOTERRA X LE PUNTE.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CERCHIAMO COMBINAZIONI NELLO STRETTO. VENTU HAI I PIEDI PER METTERE IN PORTA IL BREV. RASOTERRA. SE L'ESTERNO ARRIVA SUL FONDO BISOGNA FARE UN INSERIMENTO RAPIDO IN AREA.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PARTIAMO ACCORTI, CI</a:t>
          </a:r>
          <a:r>
            <a:rPr lang="it-IT" sz="1100" cap="small" baseline="0">
              <a:solidFill>
                <a:schemeClr val="dk1"/>
              </a:solidFill>
              <a:latin typeface="+mn-lt"/>
              <a:ea typeface="+mn-ea"/>
              <a:cs typeface="+mn-cs"/>
            </a:rPr>
            <a:t> SISTEMIAMO BENE IN CAMPO, CERCHIAMO DI ESSERE PADRONI NOI DELLA SITUAZIONE. OGGI DOBBIAMO ESSERE CONSAPEVOLI DEI NOSTRI MEZZI. PROVIAMO A FARE POSSESSO PALLA. </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RIGORI CAMI. </a:t>
          </a:r>
        </a:p>
        <a:p>
          <a:r>
            <a:rPr lang="it-IT" sz="1100" cap="small" baseline="0">
              <a:solidFill>
                <a:schemeClr val="dk1"/>
              </a:solidFill>
              <a:latin typeface="+mn-lt"/>
              <a:ea typeface="+mn-ea"/>
              <a:cs typeface="+mn-cs"/>
            </a:rPr>
            <a:t>PUNIZIONI PAOLO E CAMI.</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CHI ESCE DEVE DARE LE CONSEGNE A CHI ENTRA.</a:t>
          </a:r>
          <a:endParaRPr lang="it-IT" sz="1100" cap="small">
            <a:solidFill>
              <a:schemeClr val="dk1"/>
            </a:solidFill>
            <a:latin typeface="+mn-lt"/>
            <a:ea typeface="+mn-ea"/>
            <a:cs typeface="+mn-cs"/>
          </a:endParaRPr>
        </a:p>
        <a:p>
          <a:endParaRPr lang="it-IT" sz="1100"/>
        </a:p>
      </xdr:txBody>
    </xdr:sp>
    <xdr:clientData/>
  </xdr:twoCellAnchor>
  <xdr:twoCellAnchor>
    <xdr:from>
      <xdr:col>0</xdr:col>
      <xdr:colOff>47625</xdr:colOff>
      <xdr:row>2</xdr:row>
      <xdr:rowOff>38099</xdr:rowOff>
    </xdr:from>
    <xdr:to>
      <xdr:col>8</xdr:col>
      <xdr:colOff>381000</xdr:colOff>
      <xdr:row>77</xdr:row>
      <xdr:rowOff>142875</xdr:rowOff>
    </xdr:to>
    <xdr:sp macro="" textlink="">
      <xdr:nvSpPr>
        <xdr:cNvPr id="12" name="CasellaDiTesto 1"/>
        <xdr:cNvSpPr txBox="1"/>
      </xdr:nvSpPr>
      <xdr:spPr>
        <a:xfrm>
          <a:off x="47625" y="380999"/>
          <a:ext cx="5153025" cy="12363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3" name="CasellaDiTesto 1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4" name="CasellaDiTesto 13"/>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5" name="CasellaDiTesto 14"/>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6" name="CasellaDiTesto 15"/>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7" name="CasellaDiTesto 16"/>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130</xdr:row>
      <xdr:rowOff>66675</xdr:rowOff>
    </xdr:to>
    <xdr:sp macro="" textlink="">
      <xdr:nvSpPr>
        <xdr:cNvPr id="18" name="CasellaDiTesto 17"/>
        <xdr:cNvSpPr txBox="1"/>
      </xdr:nvSpPr>
      <xdr:spPr>
        <a:xfrm>
          <a:off x="47625" y="381002"/>
          <a:ext cx="5153025" cy="210407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it-IT" sz="1100" b="0" i="0" u="none" strike="noStrike" baseline="0">
              <a:solidFill>
                <a:srgbClr val="000000"/>
              </a:solidFill>
              <a:latin typeface="Calibri"/>
            </a:rPr>
            <a:t>COME SEMPRE E' FONDAMENTALE L'APPROCCIO ALLA SFIDA. </a:t>
          </a:r>
        </a:p>
        <a:p>
          <a:pPr algn="l" rtl="0">
            <a:defRPr sz="1000"/>
          </a:pPr>
          <a:r>
            <a:rPr lang="it-IT" sz="1100" b="0" i="0" u="none" strike="noStrike" baseline="0">
              <a:solidFill>
                <a:srgbClr val="000000"/>
              </a:solidFill>
              <a:latin typeface="Calibri"/>
            </a:rPr>
            <a:t>DA SUBITO METTIAMOCI </a:t>
          </a:r>
          <a:r>
            <a:rPr lang="it-IT" sz="1100" b="1" i="0" u="none" strike="noStrike" baseline="0">
              <a:solidFill>
                <a:srgbClr val="000000"/>
              </a:solidFill>
              <a:latin typeface="Calibri"/>
            </a:rPr>
            <a:t>CATTIVERIA E GRINTA</a:t>
          </a:r>
          <a:r>
            <a:rPr lang="it-IT" sz="1100" b="0" i="0" u="none" strike="noStrike" baseline="0">
              <a:solidFill>
                <a:srgbClr val="000000"/>
              </a:solidFill>
              <a:latin typeface="Calibri"/>
            </a:rPr>
            <a:t> E </a:t>
          </a:r>
          <a:r>
            <a:rPr lang="it-IT" sz="1100" b="1" i="0" u="none" strike="noStrike" baseline="0">
              <a:solidFill>
                <a:srgbClr val="000000"/>
              </a:solidFill>
              <a:latin typeface="Calibri"/>
            </a:rPr>
            <a:t>STESSO ATTEGGIAMENTO E VOGLIA MESSI IN CAMPO NELLE ULTIME PRESTAZIONI.</a:t>
          </a:r>
        </a:p>
        <a:p>
          <a:pPr algn="l" rtl="0">
            <a:defRPr sz="1000"/>
          </a:pPr>
          <a:r>
            <a:rPr lang="it-IT" sz="1100" b="1" i="0" u="none" strike="noStrike" baseline="0">
              <a:solidFill>
                <a:srgbClr val="000000"/>
              </a:solidFill>
              <a:latin typeface="Calibri"/>
            </a:rPr>
            <a:t>NON MODIFICHIAMO DI UNA VIRGOLA LA NOSTRA IMPOSTAZIONE E VENIAMO QUI OGGI PER CERCARE DI FARE RISULTATO PIENO. RISPETTO PER GLI AVVERSARI MA ZERO PAURA E CONVINTI DEI NOSTRI MEZZI.</a:t>
          </a:r>
        </a:p>
        <a:p>
          <a:pPr algn="l" rtl="0">
            <a:defRPr sz="1000"/>
          </a:pPr>
          <a:r>
            <a:rPr lang="it-IT" sz="1100" b="0" i="0" u="none" strike="noStrike" baseline="0">
              <a:solidFill>
                <a:srgbClr val="000000"/>
              </a:solidFill>
              <a:latin typeface="Calibri"/>
            </a:rPr>
            <a:t>UNICA COSA: SOLITA CURA PARTICOLARE A DISTANZE TRA I REPARTI E A NON METTERCI IN DIFFICOLTA' DA SOLI CON GIOCATE CERVELLOTICHE IN FASE DI DISIMPEGNO.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FORMAZIONE:  </a:t>
          </a:r>
          <a:r>
            <a:rPr kumimoji="0" lang="it-IT" sz="1100" b="0" i="0" u="none" strike="noStrike" kern="0" cap="small" spc="0" normalizeH="0" baseline="0" noProof="0">
              <a:ln>
                <a:noFill/>
              </a:ln>
              <a:solidFill>
                <a:prstClr val="black"/>
              </a:solidFill>
              <a:effectLst/>
              <a:uLnTx/>
              <a:uFillTx/>
              <a:latin typeface="+mn-lt"/>
              <a:ea typeface="+mn-ea"/>
              <a:cs typeface="+mn-cs"/>
            </a:rPr>
            <a:t>ROSSO/ FRANZ, NICO, GIAN, ABI/ WALLY, VITTO, LILLO/ ERIS/ BREV, LUZ.</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0" i="0" u="sng" strike="noStrike" kern="0" cap="small" spc="0" normalizeH="0" baseline="0" noProof="0">
              <a:ln>
                <a:noFill/>
              </a:ln>
              <a:solidFill>
                <a:prstClr val="black"/>
              </a:solidFill>
              <a:effectLst/>
              <a:uLnTx/>
              <a:uFillTx/>
              <a:latin typeface="+mn-lt"/>
              <a:ea typeface="+mn-ea"/>
              <a:cs typeface="+mn-cs"/>
            </a:rPr>
            <a:t>GIAN, </a:t>
          </a:r>
          <a:r>
            <a:rPr kumimoji="0" lang="it-IT" sz="1100" b="0" i="0" u="none" strike="noStrike" kern="0" cap="small" spc="0" normalizeH="0" baseline="0" noProof="0">
              <a:ln>
                <a:noFill/>
              </a:ln>
              <a:solidFill>
                <a:prstClr val="black"/>
              </a:solidFill>
              <a:effectLst/>
              <a:uLnTx/>
              <a:uFillTx/>
              <a:latin typeface="+mn-lt"/>
              <a:ea typeface="+mn-ea"/>
              <a:cs typeface="+mn-cs"/>
            </a:rPr>
            <a:t>ALLA GUIDA DEL REPARTO ARRETRATO. OGGI DEVI FARTI SENTIRE, TIENI LA LINEA ALTA PIU' ALTA POSSIBILE, VOGLIO CHE GIOCHIAMO NELLA LORO META' CAMPO. </a:t>
          </a:r>
          <a:r>
            <a:rPr kumimoji="0" lang="it-IT" sz="1100" b="0" i="0" u="sng" strike="noStrike" kern="0" cap="small" spc="0" normalizeH="0" baseline="0" noProof="0">
              <a:ln>
                <a:noFill/>
              </a:ln>
              <a:solidFill>
                <a:prstClr val="black"/>
              </a:solidFill>
              <a:effectLst/>
              <a:uLnTx/>
              <a:uFillTx/>
              <a:latin typeface="+mn-lt"/>
              <a:ea typeface="+mn-ea"/>
              <a:cs typeface="+mn-cs"/>
            </a:rPr>
            <a:t>NICO</a:t>
          </a:r>
          <a:r>
            <a:rPr kumimoji="0" lang="it-IT" sz="1100" b="0" i="0" u="none" strike="noStrike" kern="0" cap="small" spc="0" normalizeH="0" baseline="0" noProof="0">
              <a:ln>
                <a:noFill/>
              </a:ln>
              <a:solidFill>
                <a:prstClr val="black"/>
              </a:solidFill>
              <a:effectLst/>
              <a:uLnTx/>
              <a:uFillTx/>
              <a:latin typeface="+mn-lt"/>
              <a:ea typeface="+mn-ea"/>
              <a:cs typeface="+mn-cs"/>
            </a:rPr>
            <a:t>, NON VOGLIO SBAVATURE DIETRO, TI PRENDI LA LORO PRIMA PUNTA E NON GLI FAI VEDERE PALLA. LIMITA AL MINIMO I RISCHI, PALLA POCO IN MEZZO AI PIEDI, SCARICO VELOCE E SICURO.  </a:t>
          </a:r>
          <a:r>
            <a:rPr kumimoji="0" lang="it-IT" sz="1100" b="0" i="0" u="sng" strike="noStrike" kern="0" cap="small" spc="0" normalizeH="0" baseline="0" noProof="0">
              <a:ln>
                <a:noFill/>
              </a:ln>
              <a:solidFill>
                <a:prstClr val="black"/>
              </a:solidFill>
              <a:effectLst/>
              <a:uLnTx/>
              <a:uFillTx/>
              <a:latin typeface="+mn-lt"/>
              <a:ea typeface="+mn-ea"/>
              <a:cs typeface="+mn-cs"/>
            </a:rPr>
            <a:t>I TERZINI </a:t>
          </a:r>
          <a:r>
            <a:rPr kumimoji="0" lang="it-IT" sz="1100" b="0" i="0" u="none" strike="noStrike" kern="0" cap="small" spc="0" normalizeH="0" baseline="0" noProof="0">
              <a:ln>
                <a:noFill/>
              </a:ln>
              <a:solidFill>
                <a:prstClr val="black"/>
              </a:solidFill>
              <a:effectLst/>
              <a:uLnTx/>
              <a:uFillTx/>
              <a:latin typeface="+mn-lt"/>
              <a:ea typeface="+mn-ea"/>
              <a:cs typeface="+mn-cs"/>
            </a:rPr>
            <a:t>COME AL SOLITO MOVIMENTO SENZA PALLA IN FASE OFFENSIVA. SE FATTA BENE LA SPINTA CI PERMETTE DI ARRIVARE AL CROSS E SE ANCHE LA PALLA NON CI VIENE GIOCATA IL NOSTRO MOVIMENTO CREA SPAZIO PER ALTRE GIOCATE. ABBIAMO TUTTI NELLA MENTE L'AZIONE DI ABI IN COPPA? O WALLY CHE E' ARRIVATO PRATICAMENTE DAVANTI AL PORTIERE? QUELLO CHE VOGLIO DAI LATERALI E' ESATTAMENTE QUESTO. E CI POSSIAMO ARRIVARE CON UN GIRO PALLA VELOCE O CON UN CAMBIO CAMPO A CREARE SUPERIORITA SULLE FASCE.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ZERO RISCHI E LAMPADINA SEMPRE ACCESA, MASSIMA ATTENZIONE IN MARCATURA E NEI FINALI DI TEMPO, OCCHI E ORECCHIE APERTI SULLE PALLE INATTIVE, OGNUNO BATTEZZA UN UOMO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ZONA AREA DI RIGORE NON VOGLIO SCIVOLATE  SE NON SONO SICURO DI PRENDERE PALLA/UOMO, IN AREA ANCOR MENO: QUANDO HAI IL CULO PER TERRA SEI MORTO, IN PIEDI PUOI SEMPRE RECUPERARE. NON CONCEDIAMO PUNIZIONI DEL CAZZO EH.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gian SE SIAMO PRESSATI SI LANCIA LUNGO PER LE PUNTE, E A </a:t>
          </a:r>
          <a:r>
            <a:rPr kumimoji="0" lang="it-IT" sz="1100" b="1" i="0" u="none" strike="noStrike" kern="0" cap="small" spc="0" normalizeH="0" baseline="0" noProof="0">
              <a:ln>
                <a:noFill/>
              </a:ln>
              <a:solidFill>
                <a:prstClr val="black"/>
              </a:solidFill>
              <a:effectLst/>
              <a:uLnTx/>
              <a:uFillTx/>
              <a:latin typeface="+mn-lt"/>
              <a:ea typeface="+mn-ea"/>
              <a:cs typeface="+mn-cs"/>
            </a:rPr>
            <a:t>SPOT PROVIAMOLO LO STESSO IL LANCIO PER LUZ.</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0" i="0" u="sng" strike="noStrike" kern="0" cap="small" spc="0" normalizeH="0" baseline="0" noProof="0">
              <a:ln>
                <a:noFill/>
              </a:ln>
              <a:solidFill>
                <a:prstClr val="black"/>
              </a:solidFill>
              <a:effectLst/>
              <a:uLnTx/>
              <a:uFillTx/>
              <a:latin typeface="+mn-lt"/>
              <a:ea typeface="+mn-ea"/>
              <a:cs typeface="+mn-cs"/>
            </a:rPr>
            <a:t>VITTO</a:t>
          </a:r>
          <a:r>
            <a:rPr kumimoji="0" lang="it-IT" sz="1100" b="0" i="0" u="none" strike="noStrike" kern="0" cap="small" spc="0" normalizeH="0" baseline="0" noProof="0">
              <a:ln>
                <a:noFill/>
              </a:ln>
              <a:solidFill>
                <a:prstClr val="black"/>
              </a:solidFill>
              <a:effectLst/>
              <a:uLnTx/>
              <a:uFillTx/>
              <a:latin typeface="+mn-lt"/>
              <a:ea typeface="+mn-ea"/>
              <a:cs typeface="+mn-cs"/>
            </a:rPr>
            <a:t> CHE DETTI I TEMPI DELLA SQUADRA. MI RACCOMANDO LA POSIZIONE QUANDO GIAN FA SALIRE LA DIFESA, ANCHE NOI DEL CENTROCAMPO DOBBIAMO SALIRE PER  MANTENERE LA DISTANZA GIUSTA TRA I REPARTI: VITTO NON SCHIACCIAMOCI, NON SBILANCIAMOCI, MOVIMENTI IN ORIZZONTALE, GIOCATE SEMPLICI E VELOCI, DUE COSE VOGLIO OGGI DA TE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1) VERTICALIZZARE.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2) APRIRE IL GIOCO IN MANIERA VELOCE X FRANZ O ABI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a:t>
          </a:r>
          <a:r>
            <a:rPr kumimoji="0" lang="it-IT" sz="1100" b="0" i="0" u="sng" strike="noStrike" kern="0" cap="small" spc="0" normalizeH="0" baseline="0" noProof="0">
              <a:ln>
                <a:noFill/>
              </a:ln>
              <a:solidFill>
                <a:prstClr val="black"/>
              </a:solidFill>
              <a:effectLst/>
              <a:uLnTx/>
              <a:uFillTx/>
              <a:latin typeface="+mn-lt"/>
              <a:ea typeface="+mn-ea"/>
              <a:cs typeface="+mn-cs"/>
            </a:rPr>
            <a:t>WALLY</a:t>
          </a:r>
          <a:r>
            <a:rPr kumimoji="0" lang="it-IT" sz="1100" b="0" i="0" u="none" strike="noStrike" kern="0" cap="small" spc="0" normalizeH="0" baseline="0" noProof="0">
              <a:ln>
                <a:noFill/>
              </a:ln>
              <a:solidFill>
                <a:prstClr val="black"/>
              </a:solidFill>
              <a:effectLst/>
              <a:uLnTx/>
              <a:uFillTx/>
              <a:latin typeface="+mn-lt"/>
              <a:ea typeface="+mn-ea"/>
              <a:cs typeface="+mn-cs"/>
            </a:rPr>
            <a:t> A DESTRA, </a:t>
          </a:r>
          <a:r>
            <a:rPr kumimoji="0" lang="it-IT" sz="1100" b="0" i="0" u="sng" strike="noStrike" kern="0" cap="small" spc="0" normalizeH="0" baseline="0" noProof="0">
              <a:ln>
                <a:noFill/>
              </a:ln>
              <a:solidFill>
                <a:prstClr val="black"/>
              </a:solidFill>
              <a:effectLst/>
              <a:uLnTx/>
              <a:uFillTx/>
              <a:latin typeface="+mn-lt"/>
              <a:ea typeface="+mn-ea"/>
              <a:cs typeface="+mn-cs"/>
            </a:rPr>
            <a:t>LILLO</a:t>
          </a:r>
          <a:r>
            <a:rPr kumimoji="0" lang="it-IT" sz="1100" b="0" i="0" u="none" strike="noStrike" kern="0" cap="small" spc="0" normalizeH="0" baseline="0" noProof="0">
              <a:ln>
                <a:noFill/>
              </a:ln>
              <a:solidFill>
                <a:prstClr val="black"/>
              </a:solidFill>
              <a:effectLst/>
              <a:uLnTx/>
              <a:uFillTx/>
              <a:latin typeface="+mn-lt"/>
              <a:ea typeface="+mn-ea"/>
              <a:cs typeface="+mn-cs"/>
            </a:rPr>
            <a:t> A SINISTRA: MUOVERSI CON INTELLIGENZA, SEMPRE UN OCCHIO AL CENTRO IN NON POSSESSO MA PRONTI A SCIVOLARE SULL'ESTERNO IN CASO DI BISOGNO. E' FONDAMENTALE NON PERDERE PALLE BANALI. PRECISIONE IN FASE DI DISIMPEGNO. SENSO DELLA POSIZIONE MI RACCOMANDO GIOCATE SEMPLICI, EVITIAMO DI PERDERE PALLA CON CONSEGUENTE RIPARTENZA LORO. SEGUIAMO L'AZIONE QUANDO NASCE DALL'ALTRA PARTE: DOBBIAMO ESSERCI NOI SUL SECONDO PALO, DEVE ENTRARCI IN TESTA QUESTA COSA.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LE GIOCATE IN ALLENAMENTO LE ABBIAMO PROVATE, MI PIACEREBBE VEDERNE QUALCUNA. IN OGNI CASO, MAI BUTTARE VIA IL PALLONE, RICERCA COSTANTE DEL GIOCO PALLA A TERRA.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GIOCHIAMO CON </a:t>
          </a:r>
          <a:r>
            <a:rPr kumimoji="0" lang="it-IT" sz="1100" b="0" i="0" u="sng" strike="noStrike" kern="0" cap="small" spc="0" normalizeH="0" baseline="0" noProof="0">
              <a:ln>
                <a:noFill/>
              </a:ln>
              <a:solidFill>
                <a:prstClr val="black"/>
              </a:solidFill>
              <a:effectLst/>
              <a:uLnTx/>
              <a:uFillTx/>
              <a:latin typeface="+mn-lt"/>
              <a:ea typeface="+mn-ea"/>
              <a:cs typeface="+mn-cs"/>
            </a:rPr>
            <a:t>ERIS</a:t>
          </a:r>
          <a:r>
            <a:rPr kumimoji="0" lang="it-IT" sz="1100" b="0" i="0" u="none" strike="noStrike" kern="0" cap="small" spc="0" normalizeH="0" baseline="0" noProof="0">
              <a:ln>
                <a:noFill/>
              </a:ln>
              <a:solidFill>
                <a:prstClr val="black"/>
              </a:solidFill>
              <a:effectLst/>
              <a:uLnTx/>
              <a:uFillTx/>
              <a:latin typeface="+mn-lt"/>
              <a:ea typeface="+mn-ea"/>
              <a:cs typeface="+mn-cs"/>
            </a:rPr>
            <a:t>, MASSIMA LIBERTA' DI MOVIMENTO. ERIS VA CERCATO SPESSO, E' LUI CHE PUO' INNESCARE LE PUNTE. FATTI VEDERE, CREA SPAZIO COL TUO MOVIMENTO E DI PALLONI GIOCABILI NE AVRAI. NEGLI ULTIMI 20/25 METRI VOGLIO IL DRIBBLING SENZA PAURA E LA FINALIZZAZIONE VELOCE CHE SIA IL CROSS, L'UNO-DUE O IL TIRO. GIOCA SEMPLICE.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FONDAMENTALE CHE NON ESCI DAL GIOCO. CI VUOLE SACRIFICIO OGGI.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SEMPRE LA GIOCATA VELOCE MAGARI IN PROFONDITA' PER LUZ (SOPRA LA LINEA DIFENSIVA) O PER LA CHIUSURA DI UN TRIANGOLO. SCALI A  A DAR FASTIDIO AL LORO CENTRALE DI CENTROCAMPO IN FASE DI NON POSSESSO, E' IMPORTANTE QUESTA FASE, CHIARO?  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0" i="0" u="sng" strike="noStrike" kern="0" cap="small" spc="0" normalizeH="0" baseline="0" noProof="0">
              <a:ln>
                <a:noFill/>
              </a:ln>
              <a:solidFill>
                <a:prstClr val="black"/>
              </a:solidFill>
              <a:effectLst/>
              <a:uLnTx/>
              <a:uFillTx/>
              <a:latin typeface="+mn-lt"/>
              <a:ea typeface="+mn-ea"/>
              <a:cs typeface="+mn-cs"/>
            </a:rPr>
            <a:t>BREV</a:t>
          </a:r>
          <a:r>
            <a:rPr kumimoji="0" lang="it-IT" sz="1100" b="0" i="0" u="none" strike="noStrike" kern="0" cap="small" spc="0" normalizeH="0" baseline="0" noProof="0">
              <a:ln>
                <a:noFill/>
              </a:ln>
              <a:solidFill>
                <a:prstClr val="black"/>
              </a:solidFill>
              <a:effectLst/>
              <a:uLnTx/>
              <a:uFillTx/>
              <a:latin typeface="+mn-lt"/>
              <a:ea typeface="+mn-ea"/>
              <a:cs typeface="+mn-cs"/>
            </a:rPr>
            <a:t> PUNTO DI RIFERIMENTO, GIOCHI DA CENTRAVANTI. LASCIA SVARIARE </a:t>
          </a:r>
          <a:r>
            <a:rPr kumimoji="0" lang="it-IT" sz="1100" b="0" i="0" u="sng" strike="noStrike" kern="0" cap="small" spc="0" normalizeH="0" baseline="0" noProof="0">
              <a:ln>
                <a:noFill/>
              </a:ln>
              <a:solidFill>
                <a:prstClr val="black"/>
              </a:solidFill>
              <a:effectLst/>
              <a:uLnTx/>
              <a:uFillTx/>
              <a:latin typeface="+mn-lt"/>
              <a:ea typeface="+mn-ea"/>
              <a:cs typeface="+mn-cs"/>
            </a:rPr>
            <a:t>LUZ</a:t>
          </a:r>
          <a:r>
            <a:rPr kumimoji="0" lang="it-IT" sz="1100" b="0" i="0" u="none" strike="noStrike" kern="0" cap="small" spc="0" normalizeH="0" baseline="0" noProof="0">
              <a:ln>
                <a:noFill/>
              </a:ln>
              <a:solidFill>
                <a:prstClr val="black"/>
              </a:solidFill>
              <a:effectLst/>
              <a:uLnTx/>
              <a:uFillTx/>
              <a:latin typeface="+mn-lt"/>
              <a:ea typeface="+mn-ea"/>
              <a:cs typeface="+mn-cs"/>
            </a:rPr>
            <a:t> CHE FARA' PIU' MOVIMENTO. OBIETTIVO PRIMARIO DI OGGI, OVVIAMENTE DOPO IL GOL, E' QUELLO DI TENERE SU IL PALLONE, FACCIAMO RESPIRARE LA SQUADRA RAGAZZI. PER I CENTROCAMPISTI: BREV, CERCHIAMOLO SUI PIEDI, PRONTI A RICEVERE LA SPONDA, LUZ INVECE DEVE DARCI PROFONDITA', VOGLIO IMBECCATE NELLO SPAZIO E RASOTERRA. E' VELOCE PUO' FARE LA DIFFERENZA.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LUZ COME L'ULTIMA PARTITA, PER ME SEI STATO FORSE IL MIGLIORE IN CAMPO, GIOCA PER LA SQUADRA, ALTRUISMO E SEMPLICITA'. SE TAGLI VERSO IL CENTRO OGGI BOLLI: SE IMPARI A FARE BENE QUESTO MOVIMENTO VERSO LAPORTA, LA PALLA PRIMA O POI I NOSTRI CENTROCAMPISTI TE LA METTONO LA' DIETRO LA LINEA DIFENSIVA.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RICORDIAMOCI CHE I PRIMI DIFENSORI SONO LE PUNTE:  SUI CENTRALI ESCE ERIS MENTRE BREV E LUZ STAZIONANO TRA CENTRALI E TERZINI. 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BREV ERIS LUZ RIENTRATE A TURNO A SALTARE IN AREA SULLE PALLE INATTIVE A SFAVORE.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-RIGORI: ERIS/LILLO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-PUNIZIONI: ERIS/LILLO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DAI ANDIAMO A DIVERTIRCI E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OLTRE LA META' CAMPO: SI PUO' PROVARE ANCHE  UNO-DUE E CAMBIO CAMPO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SOTTO: RICORDARE BORETTO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SOPRA: RICORDARE COPPA PILASTRO CHE LO SVARIONE E' SEMPRE DIETRO L'ANGOLO.</a:t>
          </a:r>
        </a:p>
        <a:p>
          <a:pPr algn="l" rtl="0">
            <a:defRPr sz="1000"/>
          </a:pP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DIFFIDATI: LILLO - VITTO - WALLY</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MACCARELLI ENDRIO squalifica fino al 24/11 da tutte le attivita' 	CSI</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96</xdr:row>
      <xdr:rowOff>95250</xdr:rowOff>
    </xdr:to>
    <xdr:sp macro="" textlink="">
      <xdr:nvSpPr>
        <xdr:cNvPr id="2" name="CasellaDiTesto 1"/>
        <xdr:cNvSpPr txBox="1"/>
      </xdr:nvSpPr>
      <xdr:spPr>
        <a:xfrm>
          <a:off x="47625" y="380998"/>
          <a:ext cx="5153025" cy="152781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139</xdr:row>
      <xdr:rowOff>19050</xdr:rowOff>
    </xdr:to>
    <xdr:sp macro="" textlink="">
      <xdr:nvSpPr>
        <xdr:cNvPr id="14" name="CasellaDiTesto 13"/>
        <xdr:cNvSpPr txBox="1"/>
      </xdr:nvSpPr>
      <xdr:spPr>
        <a:xfrm>
          <a:off x="47625" y="381000"/>
          <a:ext cx="5153025" cy="22440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it-IT" sz="1100" b="0" i="0" baseline="0">
              <a:solidFill>
                <a:schemeClr val="dk1"/>
              </a:solidFill>
              <a:effectLst/>
              <a:latin typeface="+mn-lt"/>
              <a:ea typeface="+mn-ea"/>
              <a:cs typeface="+mn-cs"/>
            </a:rPr>
            <a:t>STASERA E' UN DENTRO/FUORI. NON SERVONO TROPPE PAROLE ANCHE PERCHE' E' BEN CHIARO NELLA TESTA DI TUTTI CHI ANDREMO AD INCONTRARE SE PASSIAMO OGGI... PERCIO' E' FONDAMENTALE NON SBAGLIARE L'APPROCCIO A QUESTA SFIDA. </a:t>
          </a:r>
          <a:endParaRPr lang="it-IT">
            <a:effectLst/>
          </a:endParaRPr>
        </a:p>
        <a:p>
          <a:pPr rtl="0"/>
          <a:r>
            <a:rPr lang="it-IT" sz="1100" b="0" i="0" baseline="0">
              <a:solidFill>
                <a:schemeClr val="dk1"/>
              </a:solidFill>
              <a:effectLst/>
              <a:latin typeface="+mn-lt"/>
              <a:ea typeface="+mn-ea"/>
              <a:cs typeface="+mn-cs"/>
            </a:rPr>
            <a:t>VIETATO SENTIRSI SUPERIORI MA SERVONO DA SUBITO </a:t>
          </a:r>
          <a:r>
            <a:rPr lang="it-IT" sz="1100" b="1" i="0" baseline="0">
              <a:solidFill>
                <a:schemeClr val="dk1"/>
              </a:solidFill>
              <a:effectLst/>
              <a:latin typeface="+mn-lt"/>
              <a:ea typeface="+mn-ea"/>
              <a:cs typeface="+mn-cs"/>
            </a:rPr>
            <a:t>CATTIVERIA, GRINTA</a:t>
          </a:r>
          <a:r>
            <a:rPr lang="it-IT" sz="1100" b="0" i="0" baseline="0">
              <a:solidFill>
                <a:schemeClr val="dk1"/>
              </a:solidFill>
              <a:effectLst/>
              <a:latin typeface="+mn-lt"/>
              <a:ea typeface="+mn-ea"/>
              <a:cs typeface="+mn-cs"/>
            </a:rPr>
            <a:t> </a:t>
          </a:r>
          <a:r>
            <a:rPr lang="it-IT" sz="1100" b="1" i="0" baseline="0">
              <a:solidFill>
                <a:schemeClr val="dk1"/>
              </a:solidFill>
              <a:effectLst/>
              <a:latin typeface="+mn-lt"/>
              <a:ea typeface="+mn-ea"/>
              <a:cs typeface="+mn-cs"/>
            </a:rPr>
            <a:t>E VOGLIA DI VINCERE. RISPETTO PER GLI AVVERSARI MA ZERO PAURA E CONVINTI DEI NOSTRI MEZZI.</a:t>
          </a:r>
          <a:endParaRPr lang="it-IT">
            <a:effectLst/>
          </a:endParaRPr>
        </a:p>
        <a:p>
          <a:pPr eaLnBrk="1" fontAlgn="auto" latinLnBrk="0" hangingPunct="1"/>
          <a:endParaRPr lang="it-IT" sz="1100" b="1" i="0" cap="small" baseline="0">
            <a:solidFill>
              <a:schemeClr val="dk1"/>
            </a:solidFill>
            <a:effectLst/>
            <a:latin typeface="+mn-lt"/>
            <a:ea typeface="+mn-ea"/>
            <a:cs typeface="+mn-cs"/>
          </a:endParaRPr>
        </a:p>
        <a:p>
          <a:pPr eaLnBrk="1" fontAlgn="auto" latinLnBrk="0" hangingPunct="1"/>
          <a:r>
            <a:rPr lang="it-IT" sz="1100" b="1" i="0" cap="small" baseline="0">
              <a:solidFill>
                <a:schemeClr val="dk1"/>
              </a:solidFill>
              <a:effectLst/>
              <a:latin typeface="+mn-lt"/>
              <a:ea typeface="+mn-ea"/>
              <a:cs typeface="+mn-cs"/>
            </a:rPr>
            <a:t>FORMAZIONE:  </a:t>
          </a:r>
          <a:r>
            <a:rPr lang="it-IT" sz="1100" b="0" i="0" cap="small" baseline="0">
              <a:solidFill>
                <a:schemeClr val="dk1"/>
              </a:solidFill>
              <a:effectLst/>
              <a:latin typeface="+mn-lt"/>
              <a:ea typeface="+mn-ea"/>
              <a:cs typeface="+mn-cs"/>
            </a:rPr>
            <a:t>ROSSO/ FRANZ, NICO, GIAN, ABI/ BULGA, VITTO, PAOLOZZO/ ERIS/ VENTU, LUZ.</a:t>
          </a:r>
        </a:p>
        <a:p>
          <a:pPr eaLnBrk="1" fontAlgn="auto" latinLnBrk="0" hangingPunct="1"/>
          <a:endParaRPr lang="it-IT">
            <a:effectLst/>
          </a:endParaRPr>
        </a:p>
        <a:p>
          <a:pPr eaLnBrk="1" fontAlgn="auto" latinLnBrk="0" hangingPunct="1"/>
          <a:r>
            <a:rPr lang="it-IT" sz="1100" b="1" i="0" cap="small" baseline="0">
              <a:solidFill>
                <a:schemeClr val="dk1"/>
              </a:solidFill>
              <a:effectLst/>
              <a:latin typeface="+mn-lt"/>
              <a:ea typeface="+mn-ea"/>
              <a:cs typeface="+mn-cs"/>
            </a:rPr>
            <a:t>DIFESA</a:t>
          </a:r>
          <a:r>
            <a:rPr lang="it-IT" sz="1100" b="0" i="0" cap="small" baseline="0">
              <a:solidFill>
                <a:schemeClr val="dk1"/>
              </a:solidFill>
              <a:effectLst/>
              <a:latin typeface="+mn-lt"/>
              <a:ea typeface="+mn-ea"/>
              <a:cs typeface="+mn-cs"/>
            </a:rPr>
            <a:t>:  </a:t>
          </a:r>
          <a:r>
            <a:rPr lang="it-IT" sz="1100" b="0" i="0" u="sng" cap="small" baseline="0">
              <a:solidFill>
                <a:schemeClr val="dk1"/>
              </a:solidFill>
              <a:effectLst/>
              <a:latin typeface="+mn-lt"/>
              <a:ea typeface="+mn-ea"/>
              <a:cs typeface="+mn-cs"/>
            </a:rPr>
            <a:t>GIAN, </a:t>
          </a:r>
          <a:r>
            <a:rPr lang="it-IT" sz="1100" b="0" i="0" cap="small" baseline="0">
              <a:solidFill>
                <a:schemeClr val="dk1"/>
              </a:solidFill>
              <a:effectLst/>
              <a:latin typeface="+mn-lt"/>
              <a:ea typeface="+mn-ea"/>
              <a:cs typeface="+mn-cs"/>
            </a:rPr>
            <a:t>ALLA GUIDA DEL REPARTO ARRETRATO. LORO NON SONO DEI FULMINI, TIENI LA LINEA ALTA PIU' ALTA POSSIBILE, VOGLIO CHE GIOCHIAMO NELLA LORO META' CAMPO. </a:t>
          </a:r>
          <a:r>
            <a:rPr lang="it-IT" sz="1100" b="0" i="0" u="sng" cap="small" baseline="0">
              <a:solidFill>
                <a:schemeClr val="dk1"/>
              </a:solidFill>
              <a:effectLst/>
              <a:latin typeface="+mn-lt"/>
              <a:ea typeface="+mn-ea"/>
              <a:cs typeface="+mn-cs"/>
            </a:rPr>
            <a:t>NICO</a:t>
          </a:r>
          <a:r>
            <a:rPr lang="it-IT" sz="1100" b="0" i="0" cap="small" baseline="0">
              <a:solidFill>
                <a:schemeClr val="dk1"/>
              </a:solidFill>
              <a:effectLst/>
              <a:latin typeface="+mn-lt"/>
              <a:ea typeface="+mn-ea"/>
              <a:cs typeface="+mn-cs"/>
            </a:rPr>
            <a:t>, HANNO UNA PUNTA  SPERANZA BIAGIO E' DA GUARDARE IN MODO PARTICOLARE, HA FIUTO DEL GOL: NON VOGLIO SBAVATURE DIETRO, PALLA POCO IN MEZZO AI PIEDI, SCARICO VELOCE E SICURO.  </a:t>
          </a:r>
          <a:r>
            <a:rPr lang="it-IT" sz="1100" b="0" i="0" u="sng" cap="small" baseline="0">
              <a:solidFill>
                <a:schemeClr val="dk1"/>
              </a:solidFill>
              <a:effectLst/>
              <a:latin typeface="+mn-lt"/>
              <a:ea typeface="+mn-ea"/>
              <a:cs typeface="+mn-cs"/>
            </a:rPr>
            <a:t>I TERZINI </a:t>
          </a:r>
          <a:r>
            <a:rPr lang="it-IT" sz="1100" b="0" i="0" cap="small" baseline="0">
              <a:solidFill>
                <a:schemeClr val="dk1"/>
              </a:solidFill>
              <a:effectLst/>
              <a:latin typeface="+mn-lt"/>
              <a:ea typeface="+mn-ea"/>
              <a:cs typeface="+mn-cs"/>
            </a:rPr>
            <a:t>COME AL SOLITO MOVIMENTO SENZA PALLA IN FASE OFFENSIVA. SE FATTA BENE LA SPINTA CI PERMETTE DI ARRIVARE AL CROSS E SE ANCHE LA PALLA NON CI VIENE GIOCATA IL NOSTRO MOVIMENTO CREA SPAZIO PER ALTRE GIOCATE. ABBIAMO TUTTI NELLA MENTE L'AZIONE DI ABI IN COPPA? O WALLY CHE E' ARRIVATO PRATICAMENTE DAVANTI AL PORTIERE? QUELLO CHE VOGLIO DAI LATERALI E' ESATTAMENTE QUESTO. </a:t>
          </a:r>
          <a:r>
            <a:rPr lang="it-IT" sz="1100" b="1" i="0" cap="small" baseline="0">
              <a:solidFill>
                <a:schemeClr val="dk1"/>
              </a:solidFill>
              <a:effectLst/>
              <a:latin typeface="+mn-lt"/>
              <a:ea typeface="+mn-ea"/>
              <a:cs typeface="+mn-cs"/>
            </a:rPr>
            <a:t>E CI POSSIAMO ARRIVARE CON UN GIRO PALLA VELOCE O CON UN CAMBIO CAMPO A CREARE SUPERIORITA SULLE FASCE. </a:t>
          </a:r>
          <a:endParaRPr lang="it-IT" b="1">
            <a:effectLst/>
          </a:endParaRPr>
        </a:p>
        <a:p>
          <a:pPr eaLnBrk="1" fontAlgn="auto" latinLnBrk="0" hangingPunct="1"/>
          <a:r>
            <a:rPr lang="it-IT" sz="1100" b="0" i="0" cap="small" baseline="0">
              <a:solidFill>
                <a:schemeClr val="dk1"/>
              </a:solidFill>
              <a:effectLst/>
              <a:latin typeface="+mn-lt"/>
              <a:ea typeface="+mn-ea"/>
              <a:cs typeface="+mn-cs"/>
            </a:rPr>
            <a:t>VOGLIO ZERO RISCHI E LAMPADINA SEMPRE ACCESA, MASSIMA ATTENZIONE IN MARCATURA E NEI FINALI DI TEMPO, OCCHI E ORECCHIE APERTI SULLE PALLE INATTIVE, OGNUNO BATTEZZA UN UOMO E SE LO TIENE STRETTO.</a:t>
          </a:r>
          <a:endParaRPr lang="it-IT">
            <a:effectLst/>
          </a:endParaRPr>
        </a:p>
        <a:p>
          <a:pPr eaLnBrk="1" fontAlgn="auto" latinLnBrk="0" hangingPunct="1"/>
          <a:r>
            <a:rPr lang="it-IT" sz="1100" b="0" i="0" cap="small" baseline="0">
              <a:solidFill>
                <a:schemeClr val="dk1"/>
              </a:solidFill>
              <a:effectLst/>
              <a:latin typeface="+mn-lt"/>
              <a:ea typeface="+mn-ea"/>
              <a:cs typeface="+mn-cs"/>
            </a:rPr>
            <a:t>IN ZONA AREA DI RIGORE NON VOGLIO SCIVOLATE  SE NON SONO SICURO DI PRENDERE PALLA/UOMO, IN AREA ANCOR MENO: QUANDO HAI IL CULO PER TERRA SEI MORTO, IN PIEDI PUOI SEMPRE RECUPERARE. NON CONCEDIAMO PUNIZIONI DEL CAZZO EH. </a:t>
          </a:r>
          <a:endParaRPr lang="it-IT">
            <a:effectLst/>
          </a:endParaRPr>
        </a:p>
        <a:p>
          <a:pPr eaLnBrk="1" fontAlgn="auto" latinLnBrk="0" hangingPunct="1"/>
          <a:r>
            <a:rPr lang="it-IT" sz="1100" b="0" i="0" cap="small" baseline="0">
              <a:solidFill>
                <a:schemeClr val="dk1"/>
              </a:solidFill>
              <a:effectLst/>
              <a:latin typeface="+mn-lt"/>
              <a:ea typeface="+mn-ea"/>
              <a:cs typeface="+mn-cs"/>
            </a:rPr>
            <a:t>A </a:t>
          </a:r>
          <a:r>
            <a:rPr lang="it-IT" sz="1100" b="1" i="0" cap="small" baseline="0">
              <a:solidFill>
                <a:schemeClr val="dk1"/>
              </a:solidFill>
              <a:effectLst/>
              <a:latin typeface="+mn-lt"/>
              <a:ea typeface="+mn-ea"/>
              <a:cs typeface="+mn-cs"/>
            </a:rPr>
            <a:t>SPOT PROVIAMOLO LO STESSO IL LANCIO PER LUZ.</a:t>
          </a:r>
        </a:p>
        <a:p>
          <a:pPr eaLnBrk="1" fontAlgn="auto" latinLnBrk="0" hangingPunct="1"/>
          <a:endParaRPr lang="it-IT">
            <a:effectLst/>
          </a:endParaRPr>
        </a:p>
        <a:p>
          <a:pPr eaLnBrk="1" fontAlgn="auto" latinLnBrk="0" hangingPunct="1"/>
          <a:r>
            <a:rPr lang="it-IT" sz="1100" b="1" i="0" cap="small" baseline="0">
              <a:solidFill>
                <a:schemeClr val="dk1"/>
              </a:solidFill>
              <a:effectLst/>
              <a:latin typeface="+mn-lt"/>
              <a:ea typeface="+mn-ea"/>
              <a:cs typeface="+mn-cs"/>
            </a:rPr>
            <a:t>CENTROCAMPO</a:t>
          </a:r>
          <a:r>
            <a:rPr lang="it-IT" sz="1100" b="0" i="0" cap="small" baseline="0">
              <a:solidFill>
                <a:schemeClr val="dk1"/>
              </a:solidFill>
              <a:effectLst/>
              <a:latin typeface="+mn-lt"/>
              <a:ea typeface="+mn-ea"/>
              <a:cs typeface="+mn-cs"/>
            </a:rPr>
            <a:t>:  </a:t>
          </a:r>
          <a:r>
            <a:rPr lang="it-IT" sz="1100" b="0" i="0" u="sng" cap="small" baseline="0">
              <a:solidFill>
                <a:schemeClr val="dk1"/>
              </a:solidFill>
              <a:effectLst/>
              <a:latin typeface="+mn-lt"/>
              <a:ea typeface="+mn-ea"/>
              <a:cs typeface="+mn-cs"/>
            </a:rPr>
            <a:t>VITTO</a:t>
          </a:r>
          <a:r>
            <a:rPr lang="it-IT" sz="1100" b="0" i="0" cap="small" baseline="0">
              <a:solidFill>
                <a:schemeClr val="dk1"/>
              </a:solidFill>
              <a:effectLst/>
              <a:latin typeface="+mn-lt"/>
              <a:ea typeface="+mn-ea"/>
              <a:cs typeface="+mn-cs"/>
            </a:rPr>
            <a:t> CHE DETTI I TEMPI DELLA SQUADRA. GIOCATE A DUE TOCCHI, STOP E VIA. SE VOGLIAMO AVERE SUPERIORITA' IN MEZZO AL CAMPO BISOGNA CHE SIAMO PIU' VELOCI. SE STOPPI LA PALLA LA TOCCHI UNA, DUE,TRE VOLTE I TEMPI SI DILATANO QUINDI </a:t>
          </a:r>
        </a:p>
        <a:p>
          <a:pPr eaLnBrk="1" fontAlgn="auto" latinLnBrk="0" hangingPunct="1"/>
          <a:r>
            <a:rPr lang="it-IT" sz="1100" b="0" i="0" cap="small" baseline="0">
              <a:solidFill>
                <a:schemeClr val="dk1"/>
              </a:solidFill>
              <a:effectLst/>
              <a:latin typeface="+mn-lt"/>
              <a:ea typeface="+mn-ea"/>
              <a:cs typeface="+mn-cs"/>
            </a:rPr>
            <a:t>1) VERTICALIZZARE VELOCE X ERIS O APPOGGIO AGLI INTERNI.</a:t>
          </a:r>
          <a:endParaRPr lang="it-IT">
            <a:effectLst/>
          </a:endParaRPr>
        </a:p>
        <a:p>
          <a:pPr eaLnBrk="1" fontAlgn="auto" latinLnBrk="0" hangingPunct="1"/>
          <a:r>
            <a:rPr lang="it-IT" sz="1100" b="0" i="0" cap="small" baseline="0">
              <a:solidFill>
                <a:schemeClr val="dk1"/>
              </a:solidFill>
              <a:effectLst/>
              <a:latin typeface="+mn-lt"/>
              <a:ea typeface="+mn-ea"/>
              <a:cs typeface="+mn-cs"/>
            </a:rPr>
            <a:t>2) APRIRE IL GIOCO CON UN CAMBIO CAMPO IN MANIERA VELOCE X FRANZ O ABI.</a:t>
          </a:r>
        </a:p>
        <a:p>
          <a:pPr eaLnBrk="1" fontAlgn="auto" latinLnBrk="0" hangingPunct="1"/>
          <a:endParaRPr lang="it-IT">
            <a:effectLst/>
          </a:endParaRPr>
        </a:p>
        <a:p>
          <a:pPr eaLnBrk="1" fontAlgn="auto" latinLnBrk="0" hangingPunct="1"/>
          <a:r>
            <a:rPr lang="it-IT" sz="1100" b="0" i="0" cap="small" baseline="0">
              <a:solidFill>
                <a:schemeClr val="dk1"/>
              </a:solidFill>
              <a:effectLst/>
              <a:latin typeface="+mn-lt"/>
              <a:ea typeface="+mn-ea"/>
              <a:cs typeface="+mn-cs"/>
            </a:rPr>
            <a:t>I DUE INTERNI, </a:t>
          </a:r>
          <a:r>
            <a:rPr lang="it-IT" sz="1100" b="0" i="0" u="sng" cap="small" baseline="0">
              <a:solidFill>
                <a:schemeClr val="dk1"/>
              </a:solidFill>
              <a:effectLst/>
              <a:latin typeface="+mn-lt"/>
              <a:ea typeface="+mn-ea"/>
              <a:cs typeface="+mn-cs"/>
            </a:rPr>
            <a:t>FLACO</a:t>
          </a:r>
          <a:r>
            <a:rPr lang="it-IT" sz="1100" b="0" i="0" cap="small" baseline="0">
              <a:solidFill>
                <a:schemeClr val="dk1"/>
              </a:solidFill>
              <a:effectLst/>
              <a:latin typeface="+mn-lt"/>
              <a:ea typeface="+mn-ea"/>
              <a:cs typeface="+mn-cs"/>
            </a:rPr>
            <a:t> A DESTRA, </a:t>
          </a:r>
          <a:r>
            <a:rPr lang="it-IT" sz="1100" b="0" i="0" u="sng" cap="small" baseline="0">
              <a:solidFill>
                <a:schemeClr val="dk1"/>
              </a:solidFill>
              <a:effectLst/>
              <a:latin typeface="+mn-lt"/>
              <a:ea typeface="+mn-ea"/>
              <a:cs typeface="+mn-cs"/>
            </a:rPr>
            <a:t>PAOLOZZO</a:t>
          </a:r>
          <a:r>
            <a:rPr lang="it-IT" sz="1100" b="0" i="0" cap="small" baseline="0">
              <a:solidFill>
                <a:schemeClr val="dk1"/>
              </a:solidFill>
              <a:effectLst/>
              <a:latin typeface="+mn-lt"/>
              <a:ea typeface="+mn-ea"/>
              <a:cs typeface="+mn-cs"/>
            </a:rPr>
            <a:t> A SINISTRA: MUOVERSI CON INTELLIGENZA, SEMPRE UN OCCHIO AL CENTRO IN NON POSSESSO MA PRONTI A SCIVOLARE SULL'ESTERNO IN CASO DI BISOGNO. E' FONDAMENTALE NON PERDERE PALLE BANALI. PRECISIONE IN FASE DI DISIMPEGNO. SENSO DELLA POSIZIONE MI RACCOMANDO GIOCATE SEMPLICI E VELOCI, EVITIAMO DI PERDERE PALLA CON CONSEGUENTE RIPARTENZA LORO. SEGUIAMO L'AZIONE QUANDO NASCE DALL'ALTRA PARTE: DOBBIAMO ESSERCI NOI SUL SECONDO PALO, DEVE ENTRARCI IN TESTA QUESTA COSA.</a:t>
          </a:r>
          <a:endParaRPr lang="it-IT">
            <a:effectLst/>
          </a:endParaRPr>
        </a:p>
        <a:p>
          <a:pPr eaLnBrk="1" fontAlgn="auto" latinLnBrk="0" hangingPunct="1"/>
          <a:r>
            <a:rPr lang="it-IT" sz="1100" b="0" i="0" cap="small" baseline="0">
              <a:solidFill>
                <a:schemeClr val="dk1"/>
              </a:solidFill>
              <a:effectLst/>
              <a:latin typeface="+mn-lt"/>
              <a:ea typeface="+mn-ea"/>
              <a:cs typeface="+mn-cs"/>
            </a:rPr>
            <a:t>LE GIOCATE IN ALLENAMENTO LE ABBIAMO PROVATE, MI PIACEREBBE VEDERNE QUALCUNA. IN OGNI CASO, MAI BUTTARE VIA IL PALLONE, RICERCA COSTANTE DEL GIOCO PALLA A TERRA.</a:t>
          </a:r>
        </a:p>
        <a:p>
          <a:pPr eaLnBrk="1" fontAlgn="auto" latinLnBrk="0" hangingPunct="1"/>
          <a:endParaRPr lang="it-IT">
            <a:effectLst/>
          </a:endParaRPr>
        </a:p>
        <a:p>
          <a:pPr eaLnBrk="1" fontAlgn="auto" latinLnBrk="0" hangingPunct="1"/>
          <a:r>
            <a:rPr lang="it-IT" sz="1100" b="1" i="0" cap="small" baseline="0">
              <a:solidFill>
                <a:schemeClr val="dk1"/>
              </a:solidFill>
              <a:effectLst/>
              <a:latin typeface="+mn-lt"/>
              <a:ea typeface="+mn-ea"/>
              <a:cs typeface="+mn-cs"/>
            </a:rPr>
            <a:t>TREQUARTI</a:t>
          </a:r>
          <a:r>
            <a:rPr lang="it-IT" sz="1100" b="0" i="0" cap="small" baseline="0">
              <a:solidFill>
                <a:schemeClr val="dk1"/>
              </a:solidFill>
              <a:effectLst/>
              <a:latin typeface="+mn-lt"/>
              <a:ea typeface="+mn-ea"/>
              <a:cs typeface="+mn-cs"/>
            </a:rPr>
            <a:t>:  GIOCHIAMO CON </a:t>
          </a:r>
          <a:r>
            <a:rPr lang="it-IT" sz="1100" b="0" i="0" u="sng" cap="small" baseline="0">
              <a:solidFill>
                <a:schemeClr val="dk1"/>
              </a:solidFill>
              <a:effectLst/>
              <a:latin typeface="+mn-lt"/>
              <a:ea typeface="+mn-ea"/>
              <a:cs typeface="+mn-cs"/>
            </a:rPr>
            <a:t>ERIS</a:t>
          </a:r>
          <a:r>
            <a:rPr lang="it-IT" sz="1100" b="0" i="0" cap="small" baseline="0">
              <a:solidFill>
                <a:schemeClr val="dk1"/>
              </a:solidFill>
              <a:effectLst/>
              <a:latin typeface="+mn-lt"/>
              <a:ea typeface="+mn-ea"/>
              <a:cs typeface="+mn-cs"/>
            </a:rPr>
            <a:t>, COME SEMPRE LIBERO DI TROVARSI LA POSIZIONE: OGGI SARA' PROBABILMENTE MARCATO A UOMO. SE DOVESSE ESSERE COSI' ERIS HA LIBERTA' DI ABBASSARSI AL POSTO DI UNO DEI DUE INTERNI, CON CONSEGUENTE AVANZAMENTO DI QUESTI ULTIMI.</a:t>
          </a:r>
        </a:p>
        <a:p>
          <a:pPr eaLnBrk="1" fontAlgn="auto" latinLnBrk="0" hangingPunct="1"/>
          <a:r>
            <a:rPr lang="it-IT" sz="1100" b="1" i="0" cap="small" baseline="0">
              <a:solidFill>
                <a:schemeClr val="dk1"/>
              </a:solidFill>
              <a:effectLst/>
              <a:latin typeface="+mn-lt"/>
              <a:ea typeface="+mn-ea"/>
              <a:cs typeface="+mn-cs"/>
            </a:rPr>
            <a:t>ERIS LO DICO ANCHE A TE: QUESTA NON E' UNA PARTITA DA DRIBBLING VERONICHE TUNNEL ECC ECC. OGGI SI STOPPA LA PALLA SI SALTA IL PRIMO UOMO E SI SCARICA, OGGI VOGLIO CHE LI FACCIAMO CORRERE PERCHE' FISICAMENTE NE ABBIAMO DI PIU'. CREDO NELLA MIA PREPARAZIONE PIU' CHE NELLA LORO. E PER FARLI CORRERE BISOGNA FAR GIRARE IL PALLONE IN MANIERA VELOCE. </a:t>
          </a:r>
        </a:p>
        <a:p>
          <a:pPr eaLnBrk="1" fontAlgn="auto" latinLnBrk="0" hangingPunct="1"/>
          <a:r>
            <a:rPr lang="it-IT" sz="1100" b="0" i="0" cap="small" baseline="0">
              <a:solidFill>
                <a:schemeClr val="dk1"/>
              </a:solidFill>
              <a:effectLst/>
              <a:latin typeface="+mn-lt"/>
              <a:ea typeface="+mn-ea"/>
              <a:cs typeface="+mn-cs"/>
            </a:rPr>
            <a:t>NEGLI ULTIMI 20/25 METRI VOGLIO IL DRIBBLING SENZA PAURA E LA FINALIZZAZIONE VELOCE CHE SIA IL CROSS, L'UNO-DUE O IL TIRO. GIOCA SEMPLICE. INSERIMENTO DIETRO LA PUNTA, SE SI INFILA NEL CORRIDOIO GIOCHIAMOGLIELA.</a:t>
          </a:r>
          <a:endParaRPr lang="it-IT">
            <a:effectLst/>
          </a:endParaRPr>
        </a:p>
        <a:p>
          <a:pPr eaLnBrk="1" fontAlgn="auto" latinLnBrk="0" hangingPunct="1"/>
          <a:r>
            <a:rPr lang="it-IT" sz="1100" b="0" i="0" cap="small" baseline="0">
              <a:solidFill>
                <a:schemeClr val="dk1"/>
              </a:solidFill>
              <a:effectLst/>
              <a:latin typeface="+mn-lt"/>
              <a:ea typeface="+mn-ea"/>
              <a:cs typeface="+mn-cs"/>
            </a:rPr>
            <a:t>VAI IN APPOGGIO PER LA GIOCATA DELLA PUNTA: CERCA SEMPRE LA GIOCATA VELOCE MAGARI IN PROFONDITA' PER IL TAGLIO O PER LA CHIUSURA DI UN TRIANGOLO. </a:t>
          </a:r>
          <a:endParaRPr lang="it-IT">
            <a:effectLst/>
          </a:endParaRPr>
        </a:p>
        <a:p>
          <a:pPr eaLnBrk="1" fontAlgn="auto" latinLnBrk="0" hangingPunct="1"/>
          <a:r>
            <a:rPr lang="it-IT" sz="1100" b="0" i="0" cap="small" baseline="0">
              <a:solidFill>
                <a:schemeClr val="dk1"/>
              </a:solidFill>
              <a:effectLst/>
              <a:latin typeface="+mn-lt"/>
              <a:ea typeface="+mn-ea"/>
              <a:cs typeface="+mn-cs"/>
            </a:rPr>
            <a:t>E' FONDAMENTALE CHE NON ESCI DAL GIOCO. CI VUOLE SACRIFICIO OGGI.</a:t>
          </a:r>
          <a:endParaRPr lang="it-IT">
            <a:effectLst/>
          </a:endParaRPr>
        </a:p>
        <a:p>
          <a:pPr eaLnBrk="1" fontAlgn="auto" latinLnBrk="0" hangingPunct="1"/>
          <a:r>
            <a:rPr lang="it-IT" sz="1100" b="0" i="0" cap="small" baseline="0">
              <a:solidFill>
                <a:schemeClr val="dk1"/>
              </a:solidFill>
              <a:effectLst/>
              <a:latin typeface="+mn-lt"/>
              <a:ea typeface="+mn-ea"/>
              <a:cs typeface="+mn-cs"/>
            </a:rPr>
            <a:t>CERCA SEMPRE LA GIOCATA VELOCE MAGARI IN PROFONDITA' PER LUZ (SOPRA LA LINEA DIFENSIVA) O PER LA CHIUSURA DI UN TRIANGOLO. SCALI A  A DAR FASTIDIO AL LORO CENTRALE DI CENTROCAMPO IN FASE DI NON POSSESSO, E' IMPORTANTE QUESTA FASE, CHIARO?  ESCI IN PRESSING SUI CENTRALI DIFENSIVI SE PARTONO DA LI', LE PUNTE STANNO TRA IL CENTRALE ED IL TERZINO. </a:t>
          </a:r>
        </a:p>
        <a:p>
          <a:pPr eaLnBrk="1" fontAlgn="auto" latinLnBrk="0" hangingPunct="1"/>
          <a:endParaRPr lang="it-IT">
            <a:effectLst/>
          </a:endParaRPr>
        </a:p>
        <a:p>
          <a:pPr eaLnBrk="1" fontAlgn="auto" latinLnBrk="0" hangingPunct="1"/>
          <a:r>
            <a:rPr lang="it-IT" sz="1100" b="1" i="0" cap="small" baseline="0">
              <a:solidFill>
                <a:schemeClr val="dk1"/>
              </a:solidFill>
              <a:effectLst/>
              <a:latin typeface="+mn-lt"/>
              <a:ea typeface="+mn-ea"/>
              <a:cs typeface="+mn-cs"/>
            </a:rPr>
            <a:t>ATTACCO</a:t>
          </a:r>
          <a:r>
            <a:rPr lang="it-IT" sz="1100" b="0" i="0" cap="small" baseline="0">
              <a:solidFill>
                <a:schemeClr val="dk1"/>
              </a:solidFill>
              <a:effectLst/>
              <a:latin typeface="+mn-lt"/>
              <a:ea typeface="+mn-ea"/>
              <a:cs typeface="+mn-cs"/>
            </a:rPr>
            <a:t>:  </a:t>
          </a:r>
          <a:r>
            <a:rPr lang="it-IT" sz="1100" b="0" i="0" u="sng" cap="small" baseline="0">
              <a:solidFill>
                <a:schemeClr val="dk1"/>
              </a:solidFill>
              <a:effectLst/>
              <a:latin typeface="+mn-lt"/>
              <a:ea typeface="+mn-ea"/>
              <a:cs typeface="+mn-cs"/>
            </a:rPr>
            <a:t>VENTU</a:t>
          </a:r>
          <a:r>
            <a:rPr lang="it-IT" sz="1100" b="0" i="0" cap="small" baseline="0">
              <a:solidFill>
                <a:schemeClr val="dk1"/>
              </a:solidFill>
              <a:effectLst/>
              <a:latin typeface="+mn-lt"/>
              <a:ea typeface="+mn-ea"/>
              <a:cs typeface="+mn-cs"/>
            </a:rPr>
            <a:t> PUNTO DI RIFERIMENTO, GIOCHI DA CENTRAVANTI. LASCIA SVARIARE </a:t>
          </a:r>
          <a:r>
            <a:rPr lang="it-IT" sz="1100" b="0" i="0" u="sng" cap="small" baseline="0">
              <a:solidFill>
                <a:schemeClr val="dk1"/>
              </a:solidFill>
              <a:effectLst/>
              <a:latin typeface="+mn-lt"/>
              <a:ea typeface="+mn-ea"/>
              <a:cs typeface="+mn-cs"/>
            </a:rPr>
            <a:t>LUZ</a:t>
          </a:r>
          <a:r>
            <a:rPr lang="it-IT" sz="1100" b="0" i="0" cap="small" baseline="0">
              <a:solidFill>
                <a:schemeClr val="dk1"/>
              </a:solidFill>
              <a:effectLst/>
              <a:latin typeface="+mn-lt"/>
              <a:ea typeface="+mn-ea"/>
              <a:cs typeface="+mn-cs"/>
            </a:rPr>
            <a:t> CHE FARA' PIU' MOVIMENTO. OBIETTIVO PRIMARIO DI OGGI, OVVIAMENTE DOPO IL GOL, E' QUELLO DI TENERE SU IL PALLONE, FACCIAMO RESPIRARE LA SQUADRA RAGAZZI. PER I CENTROCAMPISTI: VENTU, CERCHIAMOLO SUI PIEDI, PRONTI A RICEVERE LA SPONDA, LUZ INVECE DEVE DARCI PROFONDITA', VOGLIO IMBECCATE NELLO SPAZIO E RASOTERRA. E' VELOCE PUO' FARE LA DIFFERENZA. </a:t>
          </a:r>
          <a:endParaRPr lang="it-IT">
            <a:effectLst/>
          </a:endParaRPr>
        </a:p>
        <a:p>
          <a:pPr eaLnBrk="1" fontAlgn="auto" latinLnBrk="0" hangingPunct="1"/>
          <a:r>
            <a:rPr lang="it-IT" sz="1100" b="0" i="0" cap="small" baseline="0">
              <a:solidFill>
                <a:schemeClr val="dk1"/>
              </a:solidFill>
              <a:effectLst/>
              <a:latin typeface="+mn-lt"/>
              <a:ea typeface="+mn-ea"/>
              <a:cs typeface="+mn-cs"/>
            </a:rPr>
            <a:t>LUZ COME L'ULTIMA PARTITA, GIOCA PER LA SQUADRA, ALTRUISMO E SEMPLICITA'. SE TAGLI VERSO IL CENTRO OGGI BOLLI: SE IMPARI A FARE BENE QUESTO MOVIMENTO VERSO LAPORTA, LA PALLA PRIMA O POI I NOSTRI CENTROCAMPISTI TE LA METTONO LA' DIETRO LA LINEA DIFENSIVA.</a:t>
          </a:r>
          <a:endParaRPr lang="it-IT">
            <a:effectLst/>
          </a:endParaRP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ERIS MENTRE VENTU E LUZ STAZIONANO TRA CENTRALI E TERZINI. VOGLIO QUESTA FASE FATTA AL MEGLIO PERCHE' PRIMA RECUPERIAMO PALLA MEGLIO E' E SE LO FACCIAMO IL PIU' ALTO POSSIBILE SIAMO PIU' VICINI ALLA LORO PORTA E PIU' LONTANI DALLA NOSTRA. </a:t>
          </a:r>
        </a:p>
        <a:p>
          <a:pPr eaLnBrk="1" fontAlgn="auto" latinLnBrk="0" hangingPunct="1"/>
          <a:endParaRPr lang="it-IT">
            <a:effectLst/>
          </a:endParaRPr>
        </a:p>
        <a:p>
          <a:pPr eaLnBrk="1" fontAlgn="auto" latinLnBrk="0" hangingPunct="1"/>
          <a:r>
            <a:rPr lang="it-IT" sz="1100" b="0" i="0" cap="small" baseline="0">
              <a:solidFill>
                <a:schemeClr val="dk1"/>
              </a:solidFill>
              <a:effectLst/>
              <a:latin typeface="+mn-lt"/>
              <a:ea typeface="+mn-ea"/>
              <a:cs typeface="+mn-cs"/>
            </a:rPr>
            <a:t>VENTU ERIS LUZ RIENTRATE A TURNO A SALTARE IN AREA SULLE PALLE INATTIVE A SFAVORE.</a:t>
          </a:r>
        </a:p>
        <a:p>
          <a:pPr eaLnBrk="1" fontAlgn="auto" latinLnBrk="0" hangingPunct="1"/>
          <a:endParaRPr lang="it-IT">
            <a:effectLst/>
          </a:endParaRPr>
        </a:p>
        <a:p>
          <a:pPr eaLnBrk="1" fontAlgn="auto" latinLnBrk="0" hangingPunct="1"/>
          <a:r>
            <a:rPr lang="it-IT" sz="1100" b="0" i="0" cap="small" baseline="0">
              <a:solidFill>
                <a:schemeClr val="dk1"/>
              </a:solidFill>
              <a:effectLst/>
              <a:latin typeface="+mn-lt"/>
              <a:ea typeface="+mn-ea"/>
              <a:cs typeface="+mn-cs"/>
            </a:rPr>
            <a:t>-RIGORI: ERIS/PAOLOZZO</a:t>
          </a:r>
        </a:p>
        <a:p>
          <a:pPr eaLnBrk="1" fontAlgn="auto" latinLnBrk="0" hangingPunct="1"/>
          <a:r>
            <a:rPr lang="it-IT" sz="1100" b="0" i="0" cap="small" baseline="0">
              <a:solidFill>
                <a:schemeClr val="dk1"/>
              </a:solidFill>
              <a:effectLst/>
              <a:latin typeface="+mn-lt"/>
              <a:ea typeface="+mn-ea"/>
              <a:cs typeface="+mn-cs"/>
            </a:rPr>
            <a:t>-PUNIZIONI: ERIS/PAOLOZZO</a:t>
          </a:r>
        </a:p>
        <a:p>
          <a:pPr eaLnBrk="1" fontAlgn="auto" latinLnBrk="0" hangingPunct="1"/>
          <a:r>
            <a:rPr lang="it-IT" sz="1100" b="0" i="0" cap="small" baseline="0">
              <a:solidFill>
                <a:schemeClr val="dk1"/>
              </a:solidFill>
              <a:effectLst/>
              <a:latin typeface="+mn-lt"/>
              <a:ea typeface="+mn-ea"/>
              <a:cs typeface="+mn-cs"/>
            </a:rPr>
            <a:t>-ANGOLI: SCHEMA</a:t>
          </a:r>
          <a:endParaRPr lang="it-IT">
            <a:effectLst/>
          </a:endParaRPr>
        </a:p>
        <a:p>
          <a:pPr eaLnBrk="1" fontAlgn="auto" latinLnBrk="0" hangingPunct="1"/>
          <a:r>
            <a:rPr lang="it-IT" sz="1100" b="0" i="0" cap="small" baseline="0">
              <a:solidFill>
                <a:schemeClr val="dk1"/>
              </a:solidFill>
              <a:effectLst/>
              <a:latin typeface="+mn-lt"/>
              <a:ea typeface="+mn-ea"/>
              <a:cs typeface="+mn-cs"/>
            </a:rPr>
            <a:t>CHI ESCE SI RICORDI DI DARE LE CONSEGNE A CHI ENTRA:  POSIZIONE  IN BARRIERA E CORNER IN ATTACCO.</a:t>
          </a:r>
        </a:p>
        <a:p>
          <a:pPr eaLnBrk="1" fontAlgn="auto" latinLnBrk="0" hangingPunct="1"/>
          <a:endParaRPr lang="it-IT">
            <a:effectLst/>
          </a:endParaRPr>
        </a:p>
        <a:p>
          <a:pPr eaLnBrk="1" fontAlgn="auto" latinLnBrk="0" hangingPunct="1"/>
          <a:r>
            <a:rPr lang="it-IT" sz="1100" b="0" i="0" cap="small" baseline="0">
              <a:solidFill>
                <a:schemeClr val="dk1"/>
              </a:solidFill>
              <a:effectLst/>
              <a:latin typeface="+mn-lt"/>
              <a:ea typeface="+mn-ea"/>
              <a:cs typeface="+mn-cs"/>
            </a:rPr>
            <a:t>NON LO HO MAI FATTO MA OGGI VI CHIEDO ESPRESSAMENTE DI REGALARMI LA PROSSIMA PARTITA.</a:t>
          </a:r>
        </a:p>
        <a:p>
          <a:pPr eaLnBrk="1" fontAlgn="auto" latinLnBrk="0" hangingPunct="1"/>
          <a:endParaRPr lang="it-IT">
            <a:effectLst/>
          </a:endParaRPr>
        </a:p>
        <a:p>
          <a:pPr eaLnBrk="1" fontAlgn="auto" latinLnBrk="0" hangingPunct="1"/>
          <a:r>
            <a:rPr lang="it-IT" sz="1100" b="1" i="0" cap="small" baseline="0">
              <a:solidFill>
                <a:schemeClr val="dk1"/>
              </a:solidFill>
              <a:effectLst/>
              <a:latin typeface="+mn-lt"/>
              <a:ea typeface="+mn-ea"/>
              <a:cs typeface="+mn-cs"/>
            </a:rPr>
            <a:t>RACCOMANDAZIONI:</a:t>
          </a:r>
          <a:endParaRPr lang="it-IT">
            <a:effectLst/>
          </a:endParaRPr>
        </a:p>
        <a:p>
          <a:pPr eaLnBrk="1" fontAlgn="auto" latinLnBrk="0" hangingPunct="1"/>
          <a:r>
            <a:rPr lang="it-IT" sz="1100" b="0" i="0" cap="small" baseline="0">
              <a:solidFill>
                <a:schemeClr val="dk1"/>
              </a:solidFill>
              <a:effectLst/>
              <a:latin typeface="+mn-lt"/>
              <a:ea typeface="+mn-ea"/>
              <a:cs typeface="+mn-cs"/>
            </a:rPr>
            <a:t>GESTIONE DEI TEMPI DI GIOCO. </a:t>
          </a:r>
          <a:endParaRPr lang="it-IT">
            <a:effectLst/>
          </a:endParaRPr>
        </a:p>
        <a:p>
          <a:pPr eaLnBrk="1" fontAlgn="auto" latinLnBrk="0" hangingPunct="1"/>
          <a:r>
            <a:rPr lang="it-IT" sz="1100" b="1" i="0" cap="small" baseline="0">
              <a:solidFill>
                <a:schemeClr val="dk1"/>
              </a:solidFill>
              <a:effectLst/>
              <a:latin typeface="+mn-lt"/>
              <a:ea typeface="+mn-ea"/>
              <a:cs typeface="+mn-cs"/>
            </a:rPr>
            <a:t>RIMESSE LATERALI A SFAVORE: ATTACCATI, NON A DUE METRI</a:t>
          </a:r>
          <a:endParaRPr lang="it-IT" b="1">
            <a:effectLst/>
          </a:endParaRPr>
        </a:p>
        <a:p>
          <a:pPr eaLnBrk="1" fontAlgn="auto" latinLnBrk="0" hangingPunct="1"/>
          <a:r>
            <a:rPr lang="it-IT" sz="1100" b="0" i="0" cap="small" baseline="0">
              <a:solidFill>
                <a:schemeClr val="dk1"/>
              </a:solidFill>
              <a:effectLst/>
              <a:latin typeface="+mn-lt"/>
              <a:ea typeface="+mn-ea"/>
              <a:cs typeface="+mn-cs"/>
            </a:rPr>
            <a:t>RIMESSE LATERALI A FAVORE OLTRE LA META' CAMPO: SI PUO' PROVARE ANCHE  UNO-DUE E CAMBIO CAMPO .</a:t>
          </a:r>
          <a:endParaRPr lang="it-IT">
            <a:effectLst/>
          </a:endParaRPr>
        </a:p>
        <a:p>
          <a:pPr eaLnBrk="1" fontAlgn="auto" latinLnBrk="0" hangingPunct="1"/>
          <a:r>
            <a:rPr lang="it-IT" sz="1100" b="0" i="0" cap="small" baseline="0">
              <a:solidFill>
                <a:schemeClr val="dk1"/>
              </a:solidFill>
              <a:effectLst/>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effectLst/>
          </a:endParaRPr>
        </a:p>
        <a:p>
          <a:pPr eaLnBrk="1" fontAlgn="auto" latinLnBrk="0" hangingPunct="1"/>
          <a:r>
            <a:rPr lang="it-IT" sz="1100" b="1" i="0" cap="small" baseline="0">
              <a:solidFill>
                <a:schemeClr val="dk1"/>
              </a:solidFill>
              <a:effectLst/>
              <a:latin typeface="+mn-lt"/>
              <a:ea typeface="+mn-ea"/>
              <a:cs typeface="+mn-cs"/>
            </a:rPr>
            <a:t>INTERVALLO:</a:t>
          </a:r>
          <a:endParaRPr lang="it-IT">
            <a:effectLst/>
          </a:endParaRPr>
        </a:p>
        <a:p>
          <a:pPr eaLnBrk="1" fontAlgn="auto" latinLnBrk="0" hangingPunct="1"/>
          <a:r>
            <a:rPr lang="it-IT" sz="1100" b="0" i="0" cap="small" baseline="0">
              <a:solidFill>
                <a:schemeClr val="dk1"/>
              </a:solidFill>
              <a:effectLst/>
              <a:latin typeface="+mn-lt"/>
              <a:ea typeface="+mn-ea"/>
              <a:cs typeface="+mn-cs"/>
            </a:rPr>
            <a:t>CALI DI CONCENTRAZIONE</a:t>
          </a:r>
          <a:endParaRPr lang="it-IT">
            <a:effectLst/>
          </a:endParaRPr>
        </a:p>
        <a:p>
          <a:pPr eaLnBrk="1" fontAlgn="auto" latinLnBrk="0" hangingPunct="1"/>
          <a:r>
            <a:rPr lang="it-IT" sz="1100" b="0" i="0" cap="small" baseline="0">
              <a:solidFill>
                <a:schemeClr val="dk1"/>
              </a:solidFill>
              <a:effectLst/>
              <a:latin typeface="+mn-lt"/>
              <a:ea typeface="+mn-ea"/>
              <a:cs typeface="+mn-cs"/>
            </a:rPr>
            <a:t>GESTIONE DEI TEMPI DI GIOCO</a:t>
          </a:r>
          <a:endParaRPr lang="it-IT">
            <a:effectLst/>
          </a:endParaRPr>
        </a:p>
        <a:p>
          <a:pPr eaLnBrk="1" fontAlgn="auto" latinLnBrk="0" hangingPunct="1"/>
          <a:r>
            <a:rPr lang="it-IT" sz="1100" b="0" i="0" cap="small" baseline="0">
              <a:solidFill>
                <a:schemeClr val="dk1"/>
              </a:solidFill>
              <a:effectLst/>
              <a:latin typeface="+mn-lt"/>
              <a:ea typeface="+mn-ea"/>
              <a:cs typeface="+mn-cs"/>
            </a:rPr>
            <a:t>FURBIZIA, GUADAGNIAMO CALCI PIAZZATI</a:t>
          </a:r>
          <a:endParaRPr lang="it-IT">
            <a:effectLst/>
          </a:endParaRPr>
        </a:p>
        <a:p>
          <a:pPr eaLnBrk="1" fontAlgn="auto" latinLnBrk="0" hangingPunct="1"/>
          <a:r>
            <a:rPr lang="it-IT" sz="1100" b="0" i="0" cap="small" baseline="0">
              <a:solidFill>
                <a:schemeClr val="dk1"/>
              </a:solidFill>
              <a:effectLst/>
              <a:latin typeface="+mn-lt"/>
              <a:ea typeface="+mn-ea"/>
              <a:cs typeface="+mn-cs"/>
            </a:rPr>
            <a:t>DAVANTI TENIAMO SU QUALCHE PALLA E FACCIAMO RESPIRARE LA SQUADRA</a:t>
          </a:r>
          <a:endParaRPr lang="it-IT">
            <a:effectLst/>
          </a:endParaRPr>
        </a:p>
        <a:p>
          <a:pPr eaLnBrk="1" fontAlgn="auto" latinLnBrk="0" hangingPunct="1"/>
          <a:r>
            <a:rPr lang="it-IT" sz="1100" b="0" i="0" cap="small" baseline="0">
              <a:solidFill>
                <a:schemeClr val="dk1"/>
              </a:solidFill>
              <a:effectLst/>
              <a:latin typeface="+mn-lt"/>
              <a:ea typeface="+mn-ea"/>
              <a:cs typeface="+mn-cs"/>
            </a:rPr>
            <a:t>INTERDIZIONE PIU' DECISA</a:t>
          </a:r>
          <a:endParaRPr lang="it-IT">
            <a:effectLst/>
          </a:endParaRPr>
        </a:p>
        <a:p>
          <a:pPr eaLnBrk="1" fontAlgn="auto" latinLnBrk="0" hangingPunct="1"/>
          <a:r>
            <a:rPr lang="it-IT" sz="1100" b="0" i="0" cap="small" baseline="0">
              <a:solidFill>
                <a:schemeClr val="dk1"/>
              </a:solidFill>
              <a:effectLst/>
              <a:latin typeface="+mn-lt"/>
              <a:ea typeface="+mn-ea"/>
              <a:cs typeface="+mn-cs"/>
            </a:rPr>
            <a:t>CENTRARE LO SPECCHIO</a:t>
          </a:r>
          <a:endParaRPr lang="it-IT">
            <a:effectLst/>
          </a:endParaRPr>
        </a:p>
        <a:p>
          <a:pPr eaLnBrk="1" fontAlgn="auto" latinLnBrk="0" hangingPunct="1"/>
          <a:r>
            <a:rPr lang="it-IT" sz="1100" b="0" i="0" cap="small" baseline="0">
              <a:solidFill>
                <a:schemeClr val="dk1"/>
              </a:solidFill>
              <a:effectLst/>
              <a:latin typeface="+mn-lt"/>
              <a:ea typeface="+mn-ea"/>
              <a:cs typeface="+mn-cs"/>
            </a:rPr>
            <a:t>RALLENTARE O ACCELERARE IL RITMO</a:t>
          </a:r>
          <a:endParaRPr lang="it-IT">
            <a:effectLst/>
          </a:endParaRPr>
        </a:p>
        <a:p>
          <a:pPr eaLnBrk="1" fontAlgn="auto" latinLnBrk="0" hangingPunct="1"/>
          <a:r>
            <a:rPr lang="it-IT" sz="1100" b="0" i="0" cap="small" baseline="0">
              <a:solidFill>
                <a:schemeClr val="dk1"/>
              </a:solidFill>
              <a:effectLst/>
              <a:latin typeface="+mn-lt"/>
              <a:ea typeface="+mn-ea"/>
              <a:cs typeface="+mn-cs"/>
            </a:rPr>
            <a:t>SE SIAMO SOTTO: RICORDARE BORETTO</a:t>
          </a:r>
          <a:endParaRPr lang="it-IT">
            <a:effectLst/>
          </a:endParaRPr>
        </a:p>
        <a:p>
          <a:pPr eaLnBrk="1" fontAlgn="auto" latinLnBrk="0" hangingPunct="1"/>
          <a:r>
            <a:rPr lang="it-IT" sz="1100" b="0" i="0" cap="small" baseline="0">
              <a:solidFill>
                <a:schemeClr val="dk1"/>
              </a:solidFill>
              <a:effectLst/>
              <a:latin typeface="+mn-lt"/>
              <a:ea typeface="+mn-ea"/>
              <a:cs typeface="+mn-cs"/>
            </a:rPr>
            <a:t>SE SIAMO SOPRA: RICORDARE COPPA PILASTRO CHE LO SVARIONE E' SEMPRE DIETRO L'ANGOLO.</a:t>
          </a:r>
        </a:p>
        <a:p>
          <a:pPr eaLnBrk="1" fontAlgn="auto" latinLnBrk="0" hangingPunct="1"/>
          <a:endParaRPr lang="it-IT" sz="1100" b="0" i="0" cap="small" baseline="0">
            <a:solidFill>
              <a:schemeClr val="dk1"/>
            </a:solidFill>
            <a:effectLst/>
            <a:latin typeface="+mn-lt"/>
            <a:ea typeface="+mn-ea"/>
            <a:cs typeface="+mn-cs"/>
          </a:endParaRPr>
        </a:p>
        <a:p>
          <a:pPr eaLnBrk="1" fontAlgn="auto" latinLnBrk="0" hangingPunct="1"/>
          <a:endParaRPr lang="it-IT">
            <a:effectLst/>
          </a:endParaRPr>
        </a:p>
        <a:p>
          <a:r>
            <a:rPr lang="it-IT" sz="1100"/>
            <a:t>EVENTUALI RIGORISTI:</a:t>
          </a:r>
        </a:p>
        <a:p>
          <a:r>
            <a:rPr lang="it-IT" sz="1100"/>
            <a:t>ERIS</a:t>
          </a:r>
        </a:p>
        <a:p>
          <a:r>
            <a:rPr lang="it-IT" sz="1100"/>
            <a:t>ZINHO</a:t>
          </a:r>
        </a:p>
        <a:p>
          <a:r>
            <a:rPr lang="it-IT" sz="1100"/>
            <a:t>LILLO</a:t>
          </a:r>
        </a:p>
        <a:p>
          <a:r>
            <a:rPr lang="it-IT" sz="1100"/>
            <a:t>PAOLOZZO</a:t>
          </a:r>
        </a:p>
        <a:p>
          <a:r>
            <a:rPr lang="it-IT" sz="1100"/>
            <a:t>NICO</a:t>
          </a:r>
        </a:p>
        <a:p>
          <a:r>
            <a:rPr lang="it-IT" sz="1100"/>
            <a:t>GIAN</a:t>
          </a:r>
        </a:p>
        <a:p>
          <a:r>
            <a:rPr lang="it-IT" sz="1100"/>
            <a:t>WALLY</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96</xdr:row>
      <xdr:rowOff>95250</xdr:rowOff>
    </xdr:to>
    <xdr:sp macro="" textlink="">
      <xdr:nvSpPr>
        <xdr:cNvPr id="2" name="CasellaDiTesto 1"/>
        <xdr:cNvSpPr txBox="1"/>
      </xdr:nvSpPr>
      <xdr:spPr>
        <a:xfrm>
          <a:off x="47625" y="380998"/>
          <a:ext cx="5153025" cy="15554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 name="CasellaDiTesto 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 name="CasellaDiTesto 3"/>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419100</xdr:colOff>
      <xdr:row>121</xdr:row>
      <xdr:rowOff>28574</xdr:rowOff>
    </xdr:to>
    <xdr:sp macro="" textlink="">
      <xdr:nvSpPr>
        <xdr:cNvPr id="8" name="CasellaDiTesto 7"/>
        <xdr:cNvSpPr txBox="1"/>
      </xdr:nvSpPr>
      <xdr:spPr>
        <a:xfrm>
          <a:off x="47625" y="380999"/>
          <a:ext cx="5191125" cy="1953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it-IT" sz="1100" b="0" i="0" baseline="0">
              <a:solidFill>
                <a:schemeClr val="dk1"/>
              </a:solidFill>
              <a:effectLst/>
              <a:latin typeface="+mn-lt"/>
              <a:ea typeface="+mn-ea"/>
              <a:cs typeface="+mn-cs"/>
            </a:rPr>
            <a:t>RAGA OGGI SARA' DURA: LORO HANNO VINTO L'ANNO SCORSO IL CAMPIONATO OPEN B E SONO QUARTI IN CLASSIFICA. QUINDI COME AL SOLITO UMILI E RISPETTOSI DELL'AVVERSARIO MA CONSAPEVOLI DELLA NOSTRA FORZA.  PARTIAMO A CANNONE COME SEMPRE PER FARGLI CAPIRE CHE A CASA NOSTRA COMANDIAMO NOI.</a:t>
          </a:r>
        </a:p>
        <a:p>
          <a:pPr rtl="0"/>
          <a:r>
            <a:rPr lang="it-IT" sz="1100" b="0" i="0" baseline="0">
              <a:solidFill>
                <a:schemeClr val="dk1"/>
              </a:solidFill>
              <a:effectLst/>
              <a:latin typeface="+mn-lt"/>
              <a:ea typeface="+mn-ea"/>
              <a:cs typeface="+mn-cs"/>
            </a:rPr>
            <a:t> </a:t>
          </a:r>
        </a:p>
        <a:p>
          <a:pPr rtl="0"/>
          <a:r>
            <a:rPr lang="it-IT" sz="1100" b="1" i="0" baseline="0">
              <a:solidFill>
                <a:schemeClr val="dk1"/>
              </a:solidFill>
              <a:effectLst/>
              <a:latin typeface="+mn-lt"/>
              <a:ea typeface="+mn-ea"/>
              <a:cs typeface="+mn-cs"/>
            </a:rPr>
            <a:t>FORMAZIONE</a:t>
          </a:r>
          <a:r>
            <a:rPr lang="it-IT" sz="1100" b="0" i="0" baseline="0">
              <a:solidFill>
                <a:schemeClr val="dk1"/>
              </a:solidFill>
              <a:effectLst/>
              <a:latin typeface="+mn-lt"/>
              <a:ea typeface="+mn-ea"/>
              <a:cs typeface="+mn-cs"/>
            </a:rPr>
            <a:t> ROSSO/ WALLY, NICO, FLACO, ABI/ BERTA, CAP, LILLO/ ZI/ PAOLOZZO, LUZ.</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DIFESA:  </a:t>
          </a:r>
          <a:r>
            <a:rPr lang="it-IT" sz="1100" b="0" i="0" u="sng" baseline="0">
              <a:solidFill>
                <a:schemeClr val="dk1"/>
              </a:solidFill>
              <a:effectLst/>
              <a:latin typeface="+mn-lt"/>
              <a:ea typeface="+mn-ea"/>
              <a:cs typeface="+mn-cs"/>
            </a:rPr>
            <a:t>FLACO</a:t>
          </a:r>
          <a:r>
            <a:rPr lang="it-IT" sz="1100" b="0" i="0" baseline="0">
              <a:solidFill>
                <a:schemeClr val="dk1"/>
              </a:solidFill>
              <a:effectLst/>
              <a:latin typeface="+mn-lt"/>
              <a:ea typeface="+mn-ea"/>
              <a:cs typeface="+mn-cs"/>
            </a:rPr>
            <a:t> LA LINEA ALTA PIU' ALTA POSSIBILE COME SEMPRE, VOGLIO CHE LI TENIAMO DI LA' E GIOCHIAMO NELLA LORO META' CAMPO. GIRO PALLA VELOCE, QUINDI PASSAGGI DI PRIMA O DI SECONDA. IN MARCATURA MI RACCOMANDO, PULITI E DECISI. </a:t>
          </a:r>
          <a:r>
            <a:rPr lang="it-IT" sz="1100" b="0" i="0" u="sng" baseline="0">
              <a:solidFill>
                <a:schemeClr val="dk1"/>
              </a:solidFill>
              <a:effectLst/>
              <a:latin typeface="+mn-lt"/>
              <a:ea typeface="+mn-ea"/>
              <a:cs typeface="+mn-cs"/>
            </a:rPr>
            <a:t>NICO</a:t>
          </a:r>
          <a:r>
            <a:rPr lang="it-IT" sz="1100" b="0" i="0" baseline="0">
              <a:solidFill>
                <a:schemeClr val="dk1"/>
              </a:solidFill>
              <a:effectLst/>
              <a:latin typeface="+mn-lt"/>
              <a:ea typeface="+mn-ea"/>
              <a:cs typeface="+mn-cs"/>
            </a:rPr>
            <a:t> COME SEMPRE PULITO E ATTENTO, DAVANTI HANNO </a:t>
          </a:r>
          <a:r>
            <a:rPr lang="it-IT" sz="1100" b="1" i="0" baseline="0">
              <a:solidFill>
                <a:schemeClr val="dk1"/>
              </a:solidFill>
              <a:effectLst/>
              <a:latin typeface="+mn-lt"/>
              <a:ea typeface="+mn-ea"/>
              <a:cs typeface="+mn-cs"/>
            </a:rPr>
            <a:t>DARDANO</a:t>
          </a:r>
          <a:r>
            <a:rPr lang="it-IT" sz="1100" b="0" i="0" baseline="0">
              <a:solidFill>
                <a:schemeClr val="dk1"/>
              </a:solidFill>
              <a:effectLst/>
              <a:latin typeface="+mn-lt"/>
              <a:ea typeface="+mn-ea"/>
              <a:cs typeface="+mn-cs"/>
            </a:rPr>
            <a:t>, GIOCAVA IN CATEGORIA, E UN BREVILINEO VELOCE, NON BISOGNA LASCIARGLI MEZZO METRO.</a:t>
          </a:r>
        </a:p>
        <a:p>
          <a:pPr rtl="0"/>
          <a:r>
            <a:rPr lang="it-IT" sz="1100" b="0" i="0" baseline="0">
              <a:solidFill>
                <a:schemeClr val="dk1"/>
              </a:solidFill>
              <a:effectLst/>
              <a:latin typeface="+mn-lt"/>
              <a:ea typeface="+mn-ea"/>
              <a:cs typeface="+mn-cs"/>
            </a:rPr>
            <a:t>I TERZINI COME AL SOLITO MOVIMENTO SENZA PALLA IN FASE OFFENSIVA. SE FATTA BENE LA SPINTA CI PERMETTE DI ARRIVARE AL CROSS E SE ANCHE LA PALLA NON CI VIENE GIOCATA IL NOSTRO MOVIMENTO CREA SPAZIO PER ALTRE GIOCATE. ABBIAMO TUTTI NELLA MENTE L'AZIONE DI ABI IN COPPA? O WALLY CHE E' ARRIVATO PRATICAMENTE DAVANTI AL PORTIERE? QUELLO CHE VOGLIO DAI LATERALI E' ESATTAMENTE QUESTO. E </a:t>
          </a:r>
          <a:r>
            <a:rPr lang="it-IT" sz="1100" b="1" i="0" baseline="0">
              <a:solidFill>
                <a:schemeClr val="dk1"/>
              </a:solidFill>
              <a:effectLst/>
              <a:latin typeface="+mn-lt"/>
              <a:ea typeface="+mn-ea"/>
              <a:cs typeface="+mn-cs"/>
            </a:rPr>
            <a:t>CI POSSIAMO ARRIVARE CON UN GIRO PALLA VELOCE O CON UN CAMBIO CAMPO A CREARE SUPERIORITA SULLE FASCE. </a:t>
          </a:r>
        </a:p>
        <a:p>
          <a:pPr rtl="0"/>
          <a:r>
            <a:rPr lang="it-IT" sz="1100" b="0" i="0" baseline="0">
              <a:solidFill>
                <a:schemeClr val="dk1"/>
              </a:solidFill>
              <a:effectLst/>
              <a:latin typeface="+mn-lt"/>
              <a:ea typeface="+mn-ea"/>
              <a:cs typeface="+mn-cs"/>
            </a:rPr>
            <a:t>VOGLIO ZERO RISCHI E LAMPADINA SEMPRE ACCESA, MASSIMA ATTENZIONE IN MARCATURA E NEI FINALI DI TEMPO, OCCHI E ORECCHIE APERTI SULLE PALLE INATTIVE, OGNUNO BATTEZZA UN UOMO E SE LO TIENE STRETTO.</a:t>
          </a:r>
        </a:p>
        <a:p>
          <a:pPr rtl="0"/>
          <a:r>
            <a:rPr lang="it-IT" sz="1100" b="0" i="0" baseline="0">
              <a:solidFill>
                <a:schemeClr val="dk1"/>
              </a:solidFill>
              <a:effectLst/>
              <a:latin typeface="+mn-lt"/>
              <a:ea typeface="+mn-ea"/>
              <a:cs typeface="+mn-cs"/>
            </a:rPr>
            <a:t>NON CONCEDIAMO PUNIZIONI DEL CAZZO EH. </a:t>
          </a:r>
        </a:p>
        <a:p>
          <a:pPr rtl="0"/>
          <a:r>
            <a:rPr lang="it-IT" sz="1100" b="0" i="0" baseline="0">
              <a:solidFill>
                <a:schemeClr val="dk1"/>
              </a:solidFill>
              <a:effectLst/>
              <a:latin typeface="+mn-lt"/>
              <a:ea typeface="+mn-ea"/>
              <a:cs typeface="+mn-cs"/>
            </a:rPr>
            <a:t>A SPOT PROVIAMOLO LO STESSO IL LANCIO PER LUZ.</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CENTROCAMPO:  </a:t>
          </a:r>
          <a:r>
            <a:rPr lang="it-IT" sz="1100" b="0" i="0" u="sng" baseline="0">
              <a:solidFill>
                <a:schemeClr val="dk1"/>
              </a:solidFill>
              <a:effectLst/>
              <a:latin typeface="+mn-lt"/>
              <a:ea typeface="+mn-ea"/>
              <a:cs typeface="+mn-cs"/>
            </a:rPr>
            <a:t>CAP</a:t>
          </a:r>
          <a:r>
            <a:rPr lang="it-IT" sz="1100" b="0" i="0" baseline="0">
              <a:solidFill>
                <a:schemeClr val="dk1"/>
              </a:solidFill>
              <a:effectLst/>
              <a:latin typeface="+mn-lt"/>
              <a:ea typeface="+mn-ea"/>
              <a:cs typeface="+mn-cs"/>
            </a:rPr>
            <a:t> CHE DETTI I TEMPI DELLA SQUADRA. MI RACCOMANDO LA POSIZIONE QUANDO FLACO FA SALIRE LA DIFESA, ANCHE NOI DEL CENTROCAMPO DOBBIAMO SALIRE PER  MANTENERE LA DISTANZA GIUSTA TRA I REPARTI: </a:t>
          </a:r>
        </a:p>
        <a:p>
          <a:pPr rtl="0"/>
          <a:r>
            <a:rPr lang="it-IT" sz="1100" b="0" i="0" baseline="0">
              <a:solidFill>
                <a:schemeClr val="dk1"/>
              </a:solidFill>
              <a:effectLst/>
              <a:latin typeface="+mn-lt"/>
              <a:ea typeface="+mn-ea"/>
              <a:cs typeface="+mn-cs"/>
            </a:rPr>
            <a:t>1) VERTICALIZZARE.</a:t>
          </a:r>
        </a:p>
        <a:p>
          <a:pPr rtl="0"/>
          <a:r>
            <a:rPr lang="it-IT" sz="1100" b="0" i="0" baseline="0">
              <a:solidFill>
                <a:schemeClr val="dk1"/>
              </a:solidFill>
              <a:effectLst/>
              <a:latin typeface="+mn-lt"/>
              <a:ea typeface="+mn-ea"/>
              <a:cs typeface="+mn-cs"/>
            </a:rPr>
            <a:t>2) APRIRE IL GIOCO IN MANIERA VELOCE X WALLY O ABI</a:t>
          </a:r>
        </a:p>
        <a:p>
          <a:pPr rtl="0"/>
          <a:r>
            <a:rPr lang="it-IT" sz="1100" b="0" i="0" baseline="0">
              <a:solidFill>
                <a:schemeClr val="dk1"/>
              </a:solidFill>
              <a:effectLst/>
              <a:latin typeface="+mn-lt"/>
              <a:ea typeface="+mn-ea"/>
              <a:cs typeface="+mn-cs"/>
            </a:rPr>
            <a:t>I DUE INTERNI</a:t>
          </a:r>
          <a:r>
            <a:rPr lang="it-IT" sz="1100" b="0" i="0" u="sng" baseline="0">
              <a:solidFill>
                <a:schemeClr val="dk1"/>
              </a:solidFill>
              <a:effectLst/>
              <a:latin typeface="+mn-lt"/>
              <a:ea typeface="+mn-ea"/>
              <a:cs typeface="+mn-cs"/>
            </a:rPr>
            <a:t>, BERTA </a:t>
          </a:r>
          <a:r>
            <a:rPr lang="it-IT" sz="1100" b="0" i="0" baseline="0">
              <a:solidFill>
                <a:schemeClr val="dk1"/>
              </a:solidFill>
              <a:effectLst/>
              <a:latin typeface="+mn-lt"/>
              <a:ea typeface="+mn-ea"/>
              <a:cs typeface="+mn-cs"/>
            </a:rPr>
            <a:t>A DESTRA, </a:t>
          </a:r>
          <a:r>
            <a:rPr lang="it-IT" sz="1100" b="0" i="0" u="sng" baseline="0">
              <a:solidFill>
                <a:schemeClr val="dk1"/>
              </a:solidFill>
              <a:effectLst/>
              <a:latin typeface="+mn-lt"/>
              <a:ea typeface="+mn-ea"/>
              <a:cs typeface="+mn-cs"/>
            </a:rPr>
            <a:t>LILLO </a:t>
          </a:r>
          <a:r>
            <a:rPr lang="it-IT" sz="1100" b="0" i="0" baseline="0">
              <a:solidFill>
                <a:schemeClr val="dk1"/>
              </a:solidFill>
              <a:effectLst/>
              <a:latin typeface="+mn-lt"/>
              <a:ea typeface="+mn-ea"/>
              <a:cs typeface="+mn-cs"/>
            </a:rPr>
            <a:t>A SINISTRA: MUOVERSI CON INTELLIGENZA, SEMPRE UN OCCHIO AL CENTRO IN NON POSSESSO MA PRONTI A SCIVOLARE SULL'ESTERNO IN CASO DI BISOGNO. E' FONDAMENTALE NON PERDERE PALLE BANALI. PRECISIONE IN FASE DI DISIMPEGNO. SENSO DELLA POSIZIONE MI RACCOMANDO GIOCATE SEMPLICI, EVITIAMO DI PERDERE PALLA CON CONSEGUENTE RIPARTENZA LORO. </a:t>
          </a:r>
          <a:r>
            <a:rPr lang="it-IT" sz="1100" b="1" i="0" baseline="0">
              <a:solidFill>
                <a:schemeClr val="dk1"/>
              </a:solidFill>
              <a:effectLst/>
              <a:latin typeface="+mn-lt"/>
              <a:ea typeface="+mn-ea"/>
              <a:cs typeface="+mn-cs"/>
            </a:rPr>
            <a:t>SEGUIAMO L'AZIONE QUANDO NASCE DALL'ALTRA PARTE</a:t>
          </a:r>
          <a:r>
            <a:rPr lang="it-IT" sz="1100" b="0" i="0" baseline="0">
              <a:solidFill>
                <a:schemeClr val="dk1"/>
              </a:solidFill>
              <a:effectLst/>
              <a:latin typeface="+mn-lt"/>
              <a:ea typeface="+mn-ea"/>
              <a:cs typeface="+mn-cs"/>
            </a:rPr>
            <a:t>: DOBBIAMO ESSERCI NOI SUL SECONDO PALO, DEVE ENTRARCI IN TESTA QUESTA COSA.</a:t>
          </a:r>
        </a:p>
        <a:p>
          <a:pPr rtl="0"/>
          <a:r>
            <a:rPr lang="it-IT" sz="1100" b="0" i="0"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p>
        <a:p>
          <a:pPr rtl="0"/>
          <a:r>
            <a:rPr lang="it-IT" sz="1100" b="0" i="0" baseline="0">
              <a:solidFill>
                <a:schemeClr val="dk1"/>
              </a:solidFill>
              <a:effectLst/>
              <a:latin typeface="+mn-lt"/>
              <a:ea typeface="+mn-ea"/>
              <a:cs typeface="+mn-cs"/>
            </a:rPr>
            <a:t>IN OGNI CASO, MAI BUTTARE VIA IL PALLONE, RICERCA COSTANTE DEL GIOCO PALLA A TERRA.</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TREQUARTI:  GIOCHIAMO CON </a:t>
          </a:r>
          <a:r>
            <a:rPr lang="it-IT" sz="1100" b="0" i="0" u="sng" baseline="0">
              <a:solidFill>
                <a:schemeClr val="dk1"/>
              </a:solidFill>
              <a:effectLst/>
              <a:latin typeface="+mn-lt"/>
              <a:ea typeface="+mn-ea"/>
              <a:cs typeface="+mn-cs"/>
            </a:rPr>
            <a:t>Z</a:t>
          </a:r>
          <a:r>
            <a:rPr lang="it-IT" sz="1100" b="0" i="0" baseline="0">
              <a:solidFill>
                <a:schemeClr val="dk1"/>
              </a:solidFill>
              <a:effectLst/>
              <a:latin typeface="+mn-lt"/>
              <a:ea typeface="+mn-ea"/>
              <a:cs typeface="+mn-cs"/>
            </a:rPr>
            <a:t>I, MASSIMA LIBERTA' DI MOVIMENTO. ZI, FATTI VEDERE, CREA SPAZIO COL TUO MOVIMENTO E CERCATI PALLONI GIOCABILI. NEGLI ULTIMI 20/25 METRI VOGLIO IL DRIBBLING SENZA PAURA E LA FINALIZZAZIONE VELOCE CHE SIA IL CROSS, L'UNO-DUE O IL TIRO. GIOCA SEMPLICE. </a:t>
          </a:r>
        </a:p>
        <a:p>
          <a:pPr rtl="0"/>
          <a:r>
            <a:rPr lang="it-IT" sz="1100" b="0" i="0" baseline="0">
              <a:solidFill>
                <a:schemeClr val="dk1"/>
              </a:solidFill>
              <a:effectLst/>
              <a:latin typeface="+mn-lt"/>
              <a:ea typeface="+mn-ea"/>
              <a:cs typeface="+mn-cs"/>
            </a:rPr>
            <a:t>VAI IN APPOGGIO PER LA GIOCATA DELLA PUNTA: CERCA SEMPRE LA GIOCATA VELOCE MAGARI IN PROFONDITA' PER IL TAGLIO O PER LA CHIUSURA DI UN TRIANGOLO. </a:t>
          </a:r>
        </a:p>
        <a:p>
          <a:pPr rtl="0"/>
          <a:r>
            <a:rPr lang="it-IT" sz="1100" b="1" i="0" baseline="0">
              <a:solidFill>
                <a:schemeClr val="dk1"/>
              </a:solidFill>
              <a:effectLst/>
              <a:latin typeface="+mn-lt"/>
              <a:ea typeface="+mn-ea"/>
              <a:cs typeface="+mn-cs"/>
            </a:rPr>
            <a:t>E' FONDAMENTALE CHE NON ESCI DAL GIOCO. CI VUOLE SACRIFICIO OGGI.</a:t>
          </a:r>
        </a:p>
        <a:p>
          <a:pPr rtl="0"/>
          <a:r>
            <a:rPr lang="it-IT" sz="1100" b="1" i="0" baseline="0">
              <a:solidFill>
                <a:schemeClr val="dk1"/>
              </a:solidFill>
              <a:effectLst/>
              <a:latin typeface="+mn-lt"/>
              <a:ea typeface="+mn-ea"/>
              <a:cs typeface="+mn-cs"/>
            </a:rPr>
            <a:t>SCALI A  A DAR FASTIDIO AL LORO CENTRALE DI CENTROCAMPO IN FASE DI NON POSSESSO, E' IMPORTANTE QUESTA FASE, CHIARO?  </a:t>
          </a:r>
          <a:r>
            <a:rPr lang="it-IT" sz="1100" b="0" i="0" baseline="0">
              <a:solidFill>
                <a:schemeClr val="dk1"/>
              </a:solidFill>
              <a:effectLst/>
              <a:latin typeface="+mn-lt"/>
              <a:ea typeface="+mn-ea"/>
              <a:cs typeface="+mn-cs"/>
            </a:rPr>
            <a:t>ESCI IN PRESSING SUI CENTRALI DIFENSIVI SE PARTONO DA LI', LE PUNTE STANNO TRA IL CENTRALE ED IL TERZINO. </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ATTACCO:  </a:t>
          </a:r>
          <a:r>
            <a:rPr lang="it-IT" sz="1100" b="0" i="0" u="sng" baseline="0">
              <a:solidFill>
                <a:schemeClr val="dk1"/>
              </a:solidFill>
              <a:effectLst/>
              <a:latin typeface="+mn-lt"/>
              <a:ea typeface="+mn-ea"/>
              <a:cs typeface="+mn-cs"/>
            </a:rPr>
            <a:t>PAOLOZZO</a:t>
          </a:r>
          <a:r>
            <a:rPr lang="it-IT" sz="1100" b="0" i="0" baseline="0">
              <a:solidFill>
                <a:schemeClr val="dk1"/>
              </a:solidFill>
              <a:effectLst/>
              <a:latin typeface="+mn-lt"/>
              <a:ea typeface="+mn-ea"/>
              <a:cs typeface="+mn-cs"/>
            </a:rPr>
            <a:t> PUNTO DI RIFERIMENTO, GIOCHI DA CENTRAVANTI. LASCIA SVARIARE LUZ CHE FARA' PIU' MOVIMENTO. OBIETTIVO PRIMARIO DI OGGI, OVVIAMENTE DOPO IL GOL, E' QUELLO DI TENERE SU IL PALLONE, FACCIAMO RESPIRARE LA SQUADRA RAGAZZI. PER I CENTROCAMPISTI: PAOLOZZO, CERCHIAMOLO SUI PIEDI, PRONTI A RICEVERE LA SPONDA, </a:t>
          </a:r>
          <a:r>
            <a:rPr lang="it-IT" sz="1100" b="0" i="0" u="sng" baseline="0">
              <a:solidFill>
                <a:schemeClr val="dk1"/>
              </a:solidFill>
              <a:effectLst/>
              <a:latin typeface="+mn-lt"/>
              <a:ea typeface="+mn-ea"/>
              <a:cs typeface="+mn-cs"/>
            </a:rPr>
            <a:t>LUZ</a:t>
          </a:r>
          <a:r>
            <a:rPr lang="it-IT" sz="1100" b="0" i="0" baseline="0">
              <a:solidFill>
                <a:schemeClr val="dk1"/>
              </a:solidFill>
              <a:effectLst/>
              <a:latin typeface="+mn-lt"/>
              <a:ea typeface="+mn-ea"/>
              <a:cs typeface="+mn-cs"/>
            </a:rPr>
            <a:t> INVECE DEVE DARCI PROFONDITA', VOGLIO IMBECCATE NELLO SPAZIO E RASOTERRA. E' VELOCE PUO' FARE LA DIFFERENZA. </a:t>
          </a:r>
        </a:p>
        <a:p>
          <a:pPr rtl="0"/>
          <a:r>
            <a:rPr lang="it-IT" sz="1100" b="0" i="0" baseline="0">
              <a:solidFill>
                <a:schemeClr val="dk1"/>
              </a:solidFill>
              <a:effectLst/>
              <a:latin typeface="+mn-lt"/>
              <a:ea typeface="+mn-ea"/>
              <a:cs typeface="+mn-cs"/>
            </a:rPr>
            <a:t>LUZ NON MI STANCHERO' DI RIPETERTELO, SE VUOI ESSERE PERICOLOSO DEVI MUOVERTI SENZA IL PALLONE TRA I PIEDI E FARE CONTINUI TAGLI ED INSERIMENTI NELLA ZONA CENTRALE, VERSO LA PORTA. SE IMPARI A FARE IL MOVIMENTO VERSO LAPORTA, LA PALLA PRIMA O POI I NOSTRI CENTROCAMPISTI TE LA METTONO LA' DIETRO LA LINEA DIFENSIVA.</a:t>
          </a:r>
        </a:p>
        <a:p>
          <a:pPr rtl="0"/>
          <a:r>
            <a:rPr lang="it-IT" sz="1100" b="0" i="0" baseline="0">
              <a:solidFill>
                <a:schemeClr val="dk1"/>
              </a:solidFill>
              <a:effectLst/>
              <a:latin typeface="+mn-lt"/>
              <a:ea typeface="+mn-ea"/>
              <a:cs typeface="+mn-cs"/>
            </a:rPr>
            <a:t>RICORDIAMOCI CHE I PRIMI DIFENSORI SONO LE PUNTE:  SUI CENTRALI ESCE ERIS MENTRE VENTU E LUZ STAZIONANO TRA CENTRALI E TERZINI. VOGLIO QUESTA FASE FATTA AL MEGLIO PERCHE' PRIMA RECUPERIAMO PALLA MEGLIO E' E SE LO FACCIAMO IL PIU' ALTO POSSIBILE SIAMO PIU' VICINI ALLA LORO PORTA E PIU' LONTANI DALLA NOSTRA. </a:t>
          </a:r>
        </a:p>
        <a:p>
          <a:pPr rtl="0"/>
          <a:r>
            <a:rPr lang="it-IT" sz="1100" b="0" i="0" baseline="0">
              <a:solidFill>
                <a:schemeClr val="dk1"/>
              </a:solidFill>
              <a:effectLst/>
              <a:latin typeface="+mn-lt"/>
              <a:ea typeface="+mn-ea"/>
              <a:cs typeface="+mn-cs"/>
            </a:rPr>
            <a:t>PAOLOZZOLUZ RIENTRATE A TURNO A SALTARE IN AREA SULLE PALLE INATTIVE A SFAVORE.</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-RIGORI: ZI/LILLO</a:t>
          </a:r>
        </a:p>
        <a:p>
          <a:pPr rtl="0"/>
          <a:r>
            <a:rPr lang="it-IT" sz="1100" b="0" i="0" baseline="0">
              <a:solidFill>
                <a:schemeClr val="dk1"/>
              </a:solidFill>
              <a:effectLst/>
              <a:latin typeface="+mn-lt"/>
              <a:ea typeface="+mn-ea"/>
              <a:cs typeface="+mn-cs"/>
            </a:rPr>
            <a:t>-PUNIZIONI:  ZI/LILLO</a:t>
          </a:r>
        </a:p>
        <a:p>
          <a:pPr rtl="0"/>
          <a:r>
            <a:rPr lang="it-IT" sz="1100" b="0" i="0" baseline="0">
              <a:solidFill>
                <a:schemeClr val="dk1"/>
              </a:solidFill>
              <a:effectLst/>
              <a:latin typeface="+mn-lt"/>
              <a:ea typeface="+mn-ea"/>
              <a:cs typeface="+mn-cs"/>
            </a:rPr>
            <a:t>-ANGOLI: SCHEMA</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CHI ESCE SI RICORDI DI DARE LE CONSEGNE A CHI ENTRA:  POSIZIONE  IN BARRIERA E CORNER IN ATTACCO.</a:t>
          </a:r>
        </a:p>
        <a:p>
          <a:pPr rtl="0"/>
          <a:r>
            <a:rPr lang="it-IT" sz="1100" b="0" i="0" baseline="0">
              <a:solidFill>
                <a:schemeClr val="dk1"/>
              </a:solidFill>
              <a:effectLst/>
              <a:latin typeface="+mn-lt"/>
              <a:ea typeface="+mn-ea"/>
              <a:cs typeface="+mn-cs"/>
            </a:rPr>
            <a:t>OCCHIO PARTICOLARE A DARDANO.</a:t>
          </a:r>
        </a:p>
        <a:p>
          <a:pPr rtl="0"/>
          <a:r>
            <a:rPr lang="it-IT" sz="1100" b="0" i="0" baseline="0">
              <a:solidFill>
                <a:schemeClr val="dk1"/>
              </a:solidFill>
              <a:effectLst/>
              <a:latin typeface="+mn-lt"/>
              <a:ea typeface="+mn-ea"/>
              <a:cs typeface="+mn-cs"/>
            </a:rPr>
            <a:t>DAI, RISCALDAMENTO FATTO BENE, ANDIAMO A VINCERE!</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RACCOMANDAZIONI:</a:t>
          </a:r>
        </a:p>
        <a:p>
          <a:pPr rtl="0"/>
          <a:r>
            <a:rPr lang="it-IT" sz="1100" b="0" i="0" baseline="0">
              <a:solidFill>
                <a:schemeClr val="dk1"/>
              </a:solidFill>
              <a:effectLst/>
              <a:latin typeface="+mn-lt"/>
              <a:ea typeface="+mn-ea"/>
              <a:cs typeface="+mn-cs"/>
            </a:rPr>
            <a:t>GESTIONE DEI TEMPI DI GIOCO. </a:t>
          </a:r>
        </a:p>
        <a:p>
          <a:pPr rtl="0"/>
          <a:r>
            <a:rPr lang="it-IT" sz="1100" b="1" i="0" baseline="0">
              <a:solidFill>
                <a:schemeClr val="dk1"/>
              </a:solidFill>
              <a:effectLst/>
              <a:latin typeface="+mn-lt"/>
              <a:ea typeface="+mn-ea"/>
              <a:cs typeface="+mn-cs"/>
            </a:rPr>
            <a:t>RIMESSE LATERALI A SFAVORE: ATTACCATI, NON A DUE METRI</a:t>
          </a:r>
        </a:p>
        <a:p>
          <a:pPr rtl="0"/>
          <a:r>
            <a:rPr lang="it-IT" sz="1100" b="0" i="0" baseline="0">
              <a:solidFill>
                <a:schemeClr val="dk1"/>
              </a:solidFill>
              <a:effectLst/>
              <a:latin typeface="+mn-lt"/>
              <a:ea typeface="+mn-ea"/>
              <a:cs typeface="+mn-cs"/>
            </a:rPr>
            <a:t>RIMESSE LATERALI A FAVORE OLTRE LA META' CAMPO: SI PUO' PROVARE ANCHE  UNO-DUE E CAMBIO CAMPO .</a:t>
          </a:r>
        </a:p>
        <a:p>
          <a:pPr rtl="0"/>
          <a:r>
            <a:rPr lang="it-IT" sz="1100" b="0" i="0" baseline="0">
              <a:solidFill>
                <a:schemeClr val="dk1"/>
              </a:solidFill>
              <a:effectLst/>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INTERVALLO:</a:t>
          </a:r>
        </a:p>
        <a:p>
          <a:pPr rtl="0"/>
          <a:r>
            <a:rPr lang="it-IT" sz="1100" b="0" i="0" baseline="0">
              <a:solidFill>
                <a:schemeClr val="dk1"/>
              </a:solidFill>
              <a:effectLst/>
              <a:latin typeface="+mn-lt"/>
              <a:ea typeface="+mn-ea"/>
              <a:cs typeface="+mn-cs"/>
            </a:rPr>
            <a:t>CALI DI CONCENTRAZIONE</a:t>
          </a:r>
        </a:p>
        <a:p>
          <a:pPr rtl="0"/>
          <a:r>
            <a:rPr lang="it-IT" sz="1100" b="0" i="0" baseline="0">
              <a:solidFill>
                <a:schemeClr val="dk1"/>
              </a:solidFill>
              <a:effectLst/>
              <a:latin typeface="+mn-lt"/>
              <a:ea typeface="+mn-ea"/>
              <a:cs typeface="+mn-cs"/>
            </a:rPr>
            <a:t>GESTIONE DEI TEMPI DI GIOCO</a:t>
          </a:r>
        </a:p>
        <a:p>
          <a:pPr rtl="0"/>
          <a:r>
            <a:rPr lang="it-IT" sz="1100" b="0" i="0" baseline="0">
              <a:solidFill>
                <a:schemeClr val="dk1"/>
              </a:solidFill>
              <a:effectLst/>
              <a:latin typeface="+mn-lt"/>
              <a:ea typeface="+mn-ea"/>
              <a:cs typeface="+mn-cs"/>
            </a:rPr>
            <a:t>FURBIZIA, GUADAGNIAMO CALCI PIAZZATI</a:t>
          </a:r>
        </a:p>
        <a:p>
          <a:pPr rtl="0"/>
          <a:r>
            <a:rPr lang="it-IT" sz="1100" b="0" i="0" baseline="0">
              <a:solidFill>
                <a:schemeClr val="dk1"/>
              </a:solidFill>
              <a:effectLst/>
              <a:latin typeface="+mn-lt"/>
              <a:ea typeface="+mn-ea"/>
              <a:cs typeface="+mn-cs"/>
            </a:rPr>
            <a:t>DAVANTI TENIAMO SU QUALCHE PALLA E FACCIAMO RESPIRARE LA SQUADRA</a:t>
          </a:r>
        </a:p>
        <a:p>
          <a:pPr rtl="0"/>
          <a:r>
            <a:rPr lang="it-IT" sz="1100" b="0" i="0" baseline="0">
              <a:solidFill>
                <a:schemeClr val="dk1"/>
              </a:solidFill>
              <a:effectLst/>
              <a:latin typeface="+mn-lt"/>
              <a:ea typeface="+mn-ea"/>
              <a:cs typeface="+mn-cs"/>
            </a:rPr>
            <a:t>INTERDIZIONE PIU' DECISA</a:t>
          </a:r>
        </a:p>
        <a:p>
          <a:pPr rtl="0"/>
          <a:r>
            <a:rPr lang="it-IT" sz="1100" b="0" i="0" baseline="0">
              <a:solidFill>
                <a:schemeClr val="dk1"/>
              </a:solidFill>
              <a:effectLst/>
              <a:latin typeface="+mn-lt"/>
              <a:ea typeface="+mn-ea"/>
              <a:cs typeface="+mn-cs"/>
            </a:rPr>
            <a:t>CENTRARE LO SPECCHIO</a:t>
          </a:r>
        </a:p>
        <a:p>
          <a:pPr rtl="0"/>
          <a:r>
            <a:rPr lang="it-IT" sz="1100" b="0" i="0" baseline="0">
              <a:solidFill>
                <a:schemeClr val="dk1"/>
              </a:solidFill>
              <a:effectLst/>
              <a:latin typeface="+mn-lt"/>
              <a:ea typeface="+mn-ea"/>
              <a:cs typeface="+mn-cs"/>
            </a:rPr>
            <a:t>RALLENTARE O ACCELERARE IL RITMO</a:t>
          </a:r>
        </a:p>
        <a:p>
          <a:pPr rtl="0"/>
          <a:r>
            <a:rPr lang="it-IT" sz="1100" b="0" i="0" baseline="0">
              <a:solidFill>
                <a:schemeClr val="dk1"/>
              </a:solidFill>
              <a:effectLst/>
              <a:latin typeface="+mn-lt"/>
              <a:ea typeface="+mn-ea"/>
              <a:cs typeface="+mn-cs"/>
            </a:rPr>
            <a:t>SE SIAMO SOTTO: RICORDARE BORETTO O JANO</a:t>
          </a:r>
        </a:p>
        <a:p>
          <a:pPr rtl="0"/>
          <a:r>
            <a:rPr lang="it-IT" sz="1100" b="0" i="0" baseline="0">
              <a:solidFill>
                <a:schemeClr val="dk1"/>
              </a:solidFill>
              <a:effectLst/>
              <a:latin typeface="+mn-lt"/>
              <a:ea typeface="+mn-ea"/>
              <a:cs typeface="+mn-cs"/>
            </a:rPr>
            <a:t>SE SIAMO SOPRA: RICORDARE COPPA PILASTRO CHE LO SVARIONE E' SEMPRE DIETRO L'ANGOLO.</a:t>
          </a:r>
        </a:p>
        <a:p>
          <a:pPr rtl="0"/>
          <a:endParaRPr lang="it-IT" sz="1100" b="0" i="0" baseline="0">
            <a:solidFill>
              <a:schemeClr val="dk1"/>
            </a:solidFill>
            <a:effectLst/>
            <a:latin typeface="+mn-lt"/>
            <a:ea typeface="+mn-ea"/>
            <a:cs typeface="+mn-cs"/>
          </a:endParaRP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DIFFIDA: WALLY/FRANZ/FLACO</a:t>
          </a:r>
        </a:p>
        <a:p>
          <a:pPr rtl="0"/>
          <a:r>
            <a:rPr lang="it-IT" sz="1100" b="0" i="0" baseline="0">
              <a:solidFill>
                <a:schemeClr val="dk1"/>
              </a:solidFill>
              <a:effectLst/>
              <a:latin typeface="+mn-lt"/>
              <a:ea typeface="+mn-ea"/>
              <a:cs typeface="+mn-cs"/>
            </a:rPr>
            <a:t>LORO SQUALIFICATO: DI STEFANO RAFFAELE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112</xdr:row>
      <xdr:rowOff>76200</xdr:rowOff>
    </xdr:to>
    <xdr:sp macro="" textlink="">
      <xdr:nvSpPr>
        <xdr:cNvPr id="2" name="CasellaDiTesto 1"/>
        <xdr:cNvSpPr txBox="1"/>
      </xdr:nvSpPr>
      <xdr:spPr>
        <a:xfrm>
          <a:off x="47625" y="380998"/>
          <a:ext cx="5153025" cy="181260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baseline="0">
              <a:solidFill>
                <a:schemeClr val="dk1"/>
              </a:solidFill>
              <a:latin typeface="+mn-lt"/>
              <a:ea typeface="+mn-ea"/>
              <a:cs typeface="+mn-cs"/>
            </a:rPr>
            <a:t>RAGAZZI, SERVONO SOLO TRE PUNTI PER IL SECONDO POSTO  MATEMATICO CHE CI PERMETTEREBBE DI ANDARE SUBITO AGLI OTTAVI. </a:t>
          </a:r>
          <a:r>
            <a:rPr lang="it-IT" sz="1100" b="1" cap="small" baseline="0">
              <a:solidFill>
                <a:schemeClr val="dk1"/>
              </a:solidFill>
              <a:latin typeface="+mn-lt"/>
              <a:ea typeface="+mn-ea"/>
              <a:cs typeface="+mn-cs"/>
            </a:rPr>
            <a:t>CHIUDIAMO IL DISCORSO OGGI</a:t>
          </a:r>
          <a:r>
            <a:rPr lang="it-IT" sz="1100" cap="small" baseline="0">
              <a:solidFill>
                <a:schemeClr val="dk1"/>
              </a:solidFill>
              <a:latin typeface="+mn-lt"/>
              <a:ea typeface="+mn-ea"/>
              <a:cs typeface="+mn-cs"/>
            </a:rPr>
            <a:t>. E AFFRONTIAMO LE PROSSIME DUE PARTITE IN SCIOLTEZZA.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SITUAZIONI DA CONSIDERARE SEMPRE:</a:t>
          </a:r>
        </a:p>
        <a:p>
          <a:r>
            <a:rPr lang="it-IT" sz="1100" cap="small" baseline="0">
              <a:solidFill>
                <a:schemeClr val="dk1"/>
              </a:solidFill>
              <a:latin typeface="+mn-lt"/>
              <a:ea typeface="+mn-ea"/>
              <a:cs typeface="+mn-cs"/>
            </a:rPr>
            <a:t>- COME SEMPRE </a:t>
          </a:r>
          <a:r>
            <a:rPr lang="it-IT" sz="1100" b="1" cap="small" baseline="0">
              <a:solidFill>
                <a:schemeClr val="dk1"/>
              </a:solidFill>
              <a:latin typeface="+mn-lt"/>
              <a:ea typeface="+mn-ea"/>
              <a:cs typeface="+mn-cs"/>
            </a:rPr>
            <a:t>L'APPROCCIO</a:t>
          </a:r>
          <a:r>
            <a:rPr lang="it-IT" sz="1100" cap="small" baseline="0">
              <a:solidFill>
                <a:schemeClr val="dk1"/>
              </a:solidFill>
              <a:latin typeface="+mn-lt"/>
              <a:ea typeface="+mn-ea"/>
              <a:cs typeface="+mn-cs"/>
            </a:rPr>
            <a:t>. SUBITO CATTIVI E CONCENTRATI. FACCIAMOGLI CAPIRE CHE COSA SIAMOVENUTI A FARE. NON REGALIAMO MINUTI AGLI AVVERSARI.</a:t>
          </a:r>
        </a:p>
        <a:p>
          <a:r>
            <a:rPr lang="it-IT" sz="1100" cap="small" baseline="0">
              <a:solidFill>
                <a:schemeClr val="dk1"/>
              </a:solidFill>
              <a:latin typeface="+mn-lt"/>
              <a:ea typeface="+mn-ea"/>
              <a:cs typeface="+mn-cs"/>
            </a:rPr>
            <a:t>- ELIMINARE I </a:t>
          </a:r>
          <a:r>
            <a:rPr lang="it-IT" sz="1100" b="1" cap="small" baseline="0">
              <a:solidFill>
                <a:schemeClr val="dk1"/>
              </a:solidFill>
              <a:latin typeface="+mn-lt"/>
              <a:ea typeface="+mn-ea"/>
              <a:cs typeface="+mn-cs"/>
            </a:rPr>
            <a:t>CALI DI CONCENTRAZIONE</a:t>
          </a:r>
          <a:r>
            <a:rPr lang="it-IT" sz="1100" cap="small" baseline="0">
              <a:solidFill>
                <a:schemeClr val="dk1"/>
              </a:solidFill>
              <a:latin typeface="+mn-lt"/>
              <a:ea typeface="+mn-ea"/>
              <a:cs typeface="+mn-cs"/>
            </a:rPr>
            <a:t>:  MARTEDI' ABBIAMO AVUTO UNA RICADUTA DOPO IL GOL DEL VANTAGGIO: E' TUTTA QUESTIONE DI TESTA RAGAZZI. NON ABBIAMO PAURA DI GIOCARE AL PALLONE....RISCHIAMO DI RIMETTERE IN PARTITA SQUADRE CHE NON SE LO MERITANO. </a:t>
          </a:r>
        </a:p>
        <a:p>
          <a:r>
            <a:rPr lang="it-IT" sz="1100" cap="small" baseline="0">
              <a:solidFill>
                <a:schemeClr val="dk1"/>
              </a:solidFill>
              <a:latin typeface="+mn-lt"/>
              <a:ea typeface="+mn-ea"/>
              <a:cs typeface="+mn-cs"/>
            </a:rPr>
            <a:t>- GESTIONE DEI </a:t>
          </a:r>
          <a:r>
            <a:rPr lang="it-IT" sz="1100" b="1" cap="small" baseline="0">
              <a:solidFill>
                <a:schemeClr val="dk1"/>
              </a:solidFill>
              <a:latin typeface="+mn-lt"/>
              <a:ea typeface="+mn-ea"/>
              <a:cs typeface="+mn-cs"/>
            </a:rPr>
            <a:t>TEMPI DI GIOCO</a:t>
          </a:r>
          <a:r>
            <a:rPr lang="it-IT" sz="1100" cap="small" baseline="0">
              <a:solidFill>
                <a:schemeClr val="dk1"/>
              </a:solidFill>
              <a:latin typeface="+mn-lt"/>
              <a:ea typeface="+mn-ea"/>
              <a:cs typeface="+mn-cs"/>
            </a:rPr>
            <a:t>. 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t>
          </a:r>
          <a:r>
            <a:rPr lang="it-IT" sz="1100" b="1" cap="small" baseline="0">
              <a:solidFill>
                <a:schemeClr val="dk1"/>
              </a:solidFill>
              <a:latin typeface="+mn-lt"/>
              <a:ea typeface="+mn-ea"/>
              <a:cs typeface="+mn-cs"/>
            </a:rPr>
            <a:t>PIU' FURBIZIA</a:t>
          </a:r>
          <a:r>
            <a:rPr lang="it-IT" sz="1100" cap="small" baseline="0">
              <a:solidFill>
                <a:schemeClr val="dk1"/>
              </a:solidFill>
              <a:latin typeface="+mn-lt"/>
              <a:ea typeface="+mn-ea"/>
              <a:cs typeface="+mn-cs"/>
            </a:rPr>
            <a:t>: ABITUIAMOCI A CASCARE SE TOCCATI, DAVANTI DIFENDIAMO PALLA E FACCIAMO RESPIRARE DIETRO LA RETROGUARDIA. </a:t>
          </a:r>
        </a:p>
        <a:p>
          <a:pPr eaLnBrk="1" fontAlgn="auto" latinLnBrk="0" hangingPunct="1"/>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PIU'CROSS</a:t>
          </a:r>
          <a:r>
            <a:rPr lang="it-IT" sz="1100" cap="small" baseline="0">
              <a:solidFill>
                <a:schemeClr val="dk1"/>
              </a:solidFill>
              <a:latin typeface="+mn-lt"/>
              <a:ea typeface="+mn-ea"/>
              <a:cs typeface="+mn-cs"/>
            </a:rPr>
            <a:t>:  ABI L'ANNO SCORSO ARRIVAVANO CROSS DAL FONDO E SEGNAVAMO MOLTO. IL CROSS, LA PALLA ALTA IN MEZZO, COSTITUISCE IL PERICOLO MAGGIORE PER LE DIFESE. </a:t>
          </a:r>
          <a:endParaRPr lang="it-IT" sz="1100" b="1"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FORMAZIONE</a:t>
          </a:r>
        </a:p>
        <a:p>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DISTANZE FRA I REPARTI </a:t>
          </a:r>
          <a:r>
            <a:rPr lang="it-IT" sz="1100" cap="small" baseline="0">
              <a:solidFill>
                <a:schemeClr val="dk1"/>
              </a:solidFill>
              <a:latin typeface="+mn-lt"/>
              <a:ea typeface="+mn-ea"/>
              <a:cs typeface="+mn-cs"/>
            </a:rPr>
            <a:t>COME SEMPRE... </a:t>
          </a:r>
        </a:p>
        <a:p>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GIRO PALLA VELOCE</a:t>
          </a:r>
          <a:r>
            <a:rPr lang="it-IT" sz="1100" cap="small" baseline="0">
              <a:solidFill>
                <a:schemeClr val="dk1"/>
              </a:solidFill>
              <a:latin typeface="+mn-lt"/>
              <a:ea typeface="+mn-ea"/>
              <a:cs typeface="+mn-cs"/>
            </a:rPr>
            <a:t>, NON ADDORMENTIAMOCI CON LA PALLA FRA I PIEDI OK? </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cap="small">
              <a:solidFill>
                <a:schemeClr val="dk1"/>
              </a:solidFill>
              <a:latin typeface="+mn-lt"/>
              <a:ea typeface="+mn-ea"/>
              <a:cs typeface="+mn-cs"/>
            </a:rPr>
            <a:t> MAURI</a:t>
          </a:r>
          <a:r>
            <a:rPr lang="it-IT" sz="1100" cap="small" baseline="0">
              <a:solidFill>
                <a:schemeClr val="dk1"/>
              </a:solidFill>
              <a:latin typeface="+mn-lt"/>
              <a:ea typeface="+mn-ea"/>
              <a:cs typeface="+mn-cs"/>
            </a:rPr>
            <a:t> IN MARCATURA, BREVO</a:t>
          </a:r>
          <a:r>
            <a:rPr lang="it-IT" sz="1100" cap="small">
              <a:solidFill>
                <a:schemeClr val="dk1"/>
              </a:solidFill>
              <a:latin typeface="+mn-lt"/>
              <a:ea typeface="+mn-ea"/>
              <a:cs typeface="+mn-cs"/>
            </a:rPr>
            <a:t> TU TI STACCHI UN PO’ DIETRO E COMANDI TU. QUANDO POSSIBILE PARTIAMO CON LA PALLA DAGLI ESTERNI E</a:t>
          </a:r>
          <a:r>
            <a:rPr lang="it-IT" sz="1100" cap="small" baseline="0">
              <a:solidFill>
                <a:schemeClr val="dk1"/>
              </a:solidFill>
              <a:latin typeface="+mn-lt"/>
              <a:ea typeface="+mn-ea"/>
              <a:cs typeface="+mn-cs"/>
            </a:rPr>
            <a:t> SCARICO </a:t>
          </a:r>
          <a:r>
            <a:rPr lang="it-IT" sz="1100" cap="small">
              <a:solidFill>
                <a:schemeClr val="dk1"/>
              </a:solidFill>
              <a:latin typeface="+mn-lt"/>
              <a:ea typeface="+mn-ea"/>
              <a:cs typeface="+mn-cs"/>
            </a:rPr>
            <a:t>AL CENTRALE DI CENTROCAMPO  O ALL'ESTERNO</a:t>
          </a:r>
          <a:r>
            <a:rPr lang="it-IT" sz="1100" cap="small" baseline="0">
              <a:solidFill>
                <a:schemeClr val="dk1"/>
              </a:solidFill>
              <a:latin typeface="+mn-lt"/>
              <a:ea typeface="+mn-ea"/>
              <a:cs typeface="+mn-cs"/>
            </a:rPr>
            <a:t> ALTO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NON VOGLIO DISTANZE ECCESSIVE TRA DIFESA E CENTROCAMPO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CHIARO? SU UN CAMPO COSI’ GRANDE UN ECCESSIVO SPAZIO TRA I REPARTI EQUIVALE A PRENDERE SEMPRE DELLE SITUAZIONI DI CONTROPIEDE.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DIFENDIAMO 10 METRI FUORI AREA, NON TROPPO BASSI .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TRA DI NOI E SCELTO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a:t>
          </a:r>
          <a:r>
            <a:rPr lang="it-IT" sz="1100" b="1" cap="small">
              <a:solidFill>
                <a:schemeClr val="dk1"/>
              </a:solidFill>
              <a:latin typeface="+mn-lt"/>
              <a:ea typeface="+mn-ea"/>
              <a:cs typeface="+mn-cs"/>
            </a:rPr>
            <a:t>ZERO RISCHI. </a:t>
          </a:r>
          <a:r>
            <a:rPr lang="it-IT" sz="1100" cap="small">
              <a:solidFill>
                <a:schemeClr val="dk1"/>
              </a:solidFill>
              <a:latin typeface="+mn-lt"/>
              <a:ea typeface="+mn-ea"/>
              <a:cs typeface="+mn-cs"/>
            </a:rPr>
            <a:t>PALLA IN TRIBUNA QUANDO SERVE.  NO FALLI STUPIDI. </a:t>
          </a:r>
          <a:r>
            <a:rPr lang="it-IT" sz="1100" b="1" cap="small">
              <a:solidFill>
                <a:schemeClr val="dk1"/>
              </a:solidFill>
              <a:latin typeface="+mn-lt"/>
              <a:ea typeface="+mn-ea"/>
              <a:cs typeface="+mn-cs"/>
            </a:rPr>
            <a:t>ZERO PROTESTE.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______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a:t>
          </a:r>
          <a:r>
            <a:rPr lang="it-IT" sz="1100" b="0" cap="small" baseline="0">
              <a:solidFill>
                <a:schemeClr val="dk1"/>
              </a:solidFill>
              <a:latin typeface="+mn-lt"/>
              <a:ea typeface="+mn-ea"/>
              <a:cs typeface="+mn-cs"/>
            </a:rPr>
            <a:t>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E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a:t>
          </a:r>
          <a:r>
            <a:rPr lang="it-IT" sz="1100" b="1" cap="small">
              <a:solidFill>
                <a:schemeClr val="dk1"/>
              </a:solidFill>
              <a:latin typeface="+mn-lt"/>
              <a:ea typeface="+mn-ea"/>
              <a:cs typeface="+mn-cs"/>
            </a:rPr>
            <a:t>IN NON POSSESSO GIOCHIAMO VICINI AL CENTRALE</a:t>
          </a:r>
          <a:r>
            <a:rPr lang="it-IT" sz="1100" b="1" cap="small" baseline="0">
              <a:solidFill>
                <a:schemeClr val="dk1"/>
              </a:solidFill>
              <a:latin typeface="+mn-lt"/>
              <a:ea typeface="+mn-ea"/>
              <a:cs typeface="+mn-cs"/>
            </a:rPr>
            <a:t>. </a:t>
          </a:r>
          <a:endParaRPr lang="it-IT" sz="1100" b="1" cap="small">
            <a:solidFill>
              <a:schemeClr val="dk1"/>
            </a:solidFill>
            <a:latin typeface="+mn-lt"/>
            <a:ea typeface="+mn-ea"/>
            <a:cs typeface="+mn-cs"/>
          </a:endParaRPr>
        </a:p>
        <a:p>
          <a:r>
            <a:rPr lang="it-IT" sz="1100" b="0" cap="small">
              <a:solidFill>
                <a:schemeClr val="dk1"/>
              </a:solidFill>
              <a:latin typeface="+mn-lt"/>
              <a:ea typeface="+mn-ea"/>
              <a:cs typeface="+mn-cs"/>
            </a:rPr>
            <a:t>LA PALLA POCO IN MEZZO</a:t>
          </a:r>
          <a:r>
            <a:rPr lang="it-IT" sz="1100" b="0" cap="small" baseline="0">
              <a:solidFill>
                <a:schemeClr val="dk1"/>
              </a:solidFill>
              <a:latin typeface="+mn-lt"/>
              <a:ea typeface="+mn-ea"/>
              <a:cs typeface="+mn-cs"/>
            </a:rPr>
            <a:t> AI PIEDI VITTO, DEVI ESSERE PIU' VELOCE NEL CAPIRE COSA FARE</a:t>
          </a:r>
          <a:r>
            <a:rPr lang="it-IT" sz="1100" b="1" cap="small" baseline="0">
              <a:solidFill>
                <a:schemeClr val="dk1"/>
              </a:solidFill>
              <a:latin typeface="+mn-lt"/>
              <a:ea typeface="+mn-ea"/>
              <a:cs typeface="+mn-cs"/>
            </a:rPr>
            <a:t>.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PARTIAMO CON ________ TI VOGLIO DINAMICO. DA TE VOGLIO POSSIBILMENTE DUE COSE: CI SERVE L'ULTIMO PASSAGGIO, L'IMBECCATA PER LE PUNTE, IL TIRO. NON DARE PUNTI DI RIFERIMENTO  CERCA DI STARE IN MOVIMENTO E CERCA LO SPAZIO PER L'INSERIMENTO PARTENDO DA DIETRO. COME MOVIMENTO CE L'HAI...DEVI MUOVERTI TRA LE LINEE E SVARIARE A DESTRA E SINISTRA. CERCA DI FARTI TROVARE  SMARCATO E QUANDO SEI IN POSSESSO VERTICALIZZA PER LE PUNTE. PERO' VOGLIO </a:t>
          </a:r>
          <a:r>
            <a:rPr lang="it-IT" sz="1100" b="1" cap="small" baseline="0">
              <a:solidFill>
                <a:schemeClr val="dk1"/>
              </a:solidFill>
              <a:latin typeface="+mn-lt"/>
              <a:ea typeface="+mn-ea"/>
              <a:cs typeface="+mn-cs"/>
            </a:rPr>
            <a:t>IN FASE DI NON POSSESSO SEMPRE UN OCCHIO AL CENTROCAMPO E ALLA COPERTURA OK</a:t>
          </a:r>
          <a:r>
            <a:rPr lang="it-IT" sz="1100" cap="small" baseline="0">
              <a:solidFill>
                <a:schemeClr val="dk1"/>
              </a:solidFill>
              <a:latin typeface="+mn-lt"/>
              <a:ea typeface="+mn-ea"/>
              <a:cs typeface="+mn-cs"/>
            </a:rPr>
            <a:t>?  HAI LA CORSA PER FARLO. SUI CALCI D'ANGOLO A SFAVORE RIENTRI SEMPRE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CON MALLO E VENTU. VOGLIO SACRIFICIO DA ENTRAMBE. MOVIMENTO SENZA LA PALLA E SEMPRE COLLEGATI CON LA TESTA. DIAMO SOLUZIONI DI GIOCO AI CENTROCAMPISTI.</a:t>
          </a:r>
          <a:r>
            <a:rPr lang="it-IT" sz="1100" cap="small">
              <a:solidFill>
                <a:schemeClr val="dk1"/>
              </a:solidFill>
              <a:latin typeface="+mn-lt"/>
              <a:ea typeface="+mn-ea"/>
              <a:cs typeface="+mn-cs"/>
            </a:rPr>
            <a:t> A TURNO VENITE INCONTRO AL CENTROCAMPISTA X GIOCARE IL PALLONE CON LUI. VOGLIO DA ENTRAMBE IL LAVORO SPORCO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TIRATEVI DIETRO IL LORO DIFENSORE QUANDO VENITE INCONTRO A RICEVERE PALLA. COSI’ FACENDO CRATE SPAZIO AL</a:t>
          </a:r>
          <a:r>
            <a:rPr lang="it-IT" sz="1100" cap="small" baseline="0">
              <a:solidFill>
                <a:schemeClr val="dk1"/>
              </a:solidFill>
              <a:latin typeface="+mn-lt"/>
              <a:ea typeface="+mn-ea"/>
              <a:cs typeface="+mn-cs"/>
            </a:rPr>
            <a:t> TREQUARTISTA</a:t>
          </a:r>
          <a:r>
            <a:rPr lang="it-IT" sz="1100" cap="small">
              <a:solidFill>
                <a:schemeClr val="dk1"/>
              </a:solidFill>
              <a:latin typeface="+mn-lt"/>
              <a:ea typeface="+mn-ea"/>
              <a:cs typeface="+mn-cs"/>
            </a:rPr>
            <a:t> ED AGLI EVENTUALI INSERIMENTI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VENTU</a:t>
          </a:r>
          <a:r>
            <a:rPr lang="it-IT" sz="1100" baseline="0"/>
            <a:t>/VITTO - GIMMI</a:t>
          </a:r>
          <a:r>
            <a:rPr lang="it-IT" sz="1100"/>
            <a:t>.  </a:t>
          </a:r>
        </a:p>
        <a:p>
          <a:r>
            <a:rPr lang="it-IT" sz="1100"/>
            <a:t>PUNIZIONI:</a:t>
          </a:r>
          <a:r>
            <a:rPr lang="it-IT" sz="1100" baseline="0"/>
            <a:t>  MALLO/GIMMI - VENTU</a:t>
          </a:r>
          <a:endParaRPr lang="it-IT" sz="1100"/>
        </a:p>
        <a:p>
          <a:r>
            <a:rPr lang="it-IT" sz="1100"/>
            <a:t>DIFFIDATI: </a:t>
          </a:r>
          <a:r>
            <a:rPr lang="it-IT" sz="1100" b="1"/>
            <a:t> GUERRO </a:t>
          </a:r>
          <a:r>
            <a:rPr lang="it-IT" sz="1100" b="0"/>
            <a:t>- </a:t>
          </a:r>
          <a:r>
            <a:rPr lang="it-IT" sz="1100" b="1"/>
            <a:t>FRANZ</a:t>
          </a:r>
          <a:r>
            <a:rPr lang="it-IT" sz="1100" b="0"/>
            <a:t> - BORGHI</a:t>
          </a:r>
          <a:r>
            <a:rPr lang="it-IT" sz="1100" b="1"/>
            <a:t> </a:t>
          </a:r>
          <a:r>
            <a:rPr lang="it-IT" sz="1100"/>
            <a:t>- </a:t>
          </a:r>
          <a:r>
            <a:rPr lang="it-IT" sz="1100" b="1"/>
            <a:t>GIMMI - ROSSO</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782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54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66675</xdr:colOff>
      <xdr:row>2</xdr:row>
      <xdr:rowOff>9526</xdr:rowOff>
    </xdr:from>
    <xdr:to>
      <xdr:col>8</xdr:col>
      <xdr:colOff>438150</xdr:colOff>
      <xdr:row>120</xdr:row>
      <xdr:rowOff>123825</xdr:rowOff>
    </xdr:to>
    <xdr:sp macro="" textlink="">
      <xdr:nvSpPr>
        <xdr:cNvPr id="25" name="CasellaDiTesto 7"/>
        <xdr:cNvSpPr txBox="1">
          <a:spLocks noChangeArrowheads="1"/>
        </xdr:cNvSpPr>
      </xdr:nvSpPr>
      <xdr:spPr bwMode="auto">
        <a:xfrm>
          <a:off x="66675" y="352426"/>
          <a:ext cx="5191125" cy="19497674"/>
        </a:xfrm>
        <a:prstGeom prst="rect">
          <a:avLst/>
        </a:prstGeom>
        <a:solidFill>
          <a:srgbClr val="FFFFFF"/>
        </a:solidFill>
        <a:ln w="9525">
          <a:solidFill>
            <a:srgbClr val="BCBCBC"/>
          </a:solidFill>
          <a:miter lim="800000"/>
          <a:headEnd/>
          <a:tailEnd/>
        </a:ln>
      </xdr:spPr>
      <xdr:txBody>
        <a:bodyPr vertOverflow="clip" wrap="square" lIns="27432" tIns="27432" rIns="0" bIns="0" anchor="t" upright="1"/>
        <a:lstStyle/>
        <a:p>
          <a:pPr algn="l" rtl="0">
            <a:defRPr sz="1000"/>
          </a:pPr>
          <a:r>
            <a:rPr lang="it-IT" sz="1100" b="0" i="0" u="none" strike="noStrike" baseline="0">
              <a:solidFill>
                <a:srgbClr val="000000"/>
              </a:solidFill>
              <a:latin typeface="Calibri"/>
            </a:rPr>
            <a:t>RAGAZZI DUE VITTORIE E GIRIAMO PRIMI ALLA FINE DEL GIRONE DI ANDATA. LORO SONO TERZI IN CLASSIFICA. COME AL SOLITO UMILI E RISPETTOSI DELL'AVVERSARIO MA CONSAPEVOLI DELLA NOSTRA FORZA. PARTIAMO A CANNONE COME SEMPRE PER FARGLI CAPIRE CHE A CASA NOSTRA COMANDIAMO NOI.</a:t>
          </a:r>
        </a:p>
        <a:p>
          <a:pPr algn="l" rtl="0">
            <a:defRPr sz="1000"/>
          </a:pPr>
          <a:r>
            <a:rPr lang="it-IT" sz="1100" b="0" i="0" u="none" strike="noStrike" baseline="0">
              <a:solidFill>
                <a:srgbClr val="000000"/>
              </a:solidFill>
              <a:latin typeface="Calibri"/>
            </a:rPr>
            <a:t>VOGLIO VEDERE UN GRUPPO UNITO CHE SI AIUTA DAL PRIMO ALL'ULTIMO MINUTO, CHE VA OLTRE IL SINGOLO PER L'IDEA DI SQUADRA. </a:t>
          </a:r>
        </a:p>
        <a:p>
          <a:pPr algn="l" rtl="0">
            <a:defRPr sz="1000"/>
          </a:pPr>
          <a:r>
            <a:rPr lang="it-IT" sz="1100" b="0" i="0" u="none" strike="noStrike" baseline="0">
              <a:solidFill>
                <a:srgbClr val="000000"/>
              </a:solidFill>
              <a:latin typeface="Calibri"/>
            </a:rPr>
            <a:t>HO LA FORTUNA DI AVERE TANTI VALIDI GIOCATORI, POSSO PERMETTERMI ROTAZIONI DI PARI VALORE PERCIO' ATTEGGIAMENTO POSITIVO DA ADESSO FINO ALLA FINE, SIA SE SI VIENE SOSTITUITI CHE SE SI PARTE IN PANCA, TENERE SEMPRE UN ATTEGGIAMENTO MENTALE POSITIVO, IL GRUPPO VIENE PRIMA DI TUTTO. </a:t>
          </a:r>
        </a:p>
        <a:p>
          <a:pPr algn="l" rtl="0">
            <a:defRPr sz="1000"/>
          </a:pPr>
          <a:r>
            <a:rPr lang="it-IT" sz="1100" b="0" i="0" u="none" strike="noStrike" baseline="0">
              <a:solidFill>
                <a:srgbClr val="000000"/>
              </a:solidFill>
              <a:latin typeface="Calibri"/>
            </a:rPr>
            <a:t> </a:t>
          </a:r>
        </a:p>
        <a:p>
          <a:pPr algn="l" rtl="0">
            <a:defRPr sz="1000"/>
          </a:pPr>
          <a:r>
            <a:rPr lang="it-IT" sz="1100" b="1" i="0" u="none" strike="noStrike" baseline="0">
              <a:solidFill>
                <a:srgbClr val="000000"/>
              </a:solidFill>
              <a:latin typeface="Calibri"/>
            </a:rPr>
            <a:t>FORMAZIONE</a:t>
          </a:r>
          <a:r>
            <a:rPr lang="it-IT" sz="1100" b="0" i="0" u="none" strike="noStrike" baseline="0">
              <a:solidFill>
                <a:srgbClr val="000000"/>
              </a:solidFill>
              <a:latin typeface="+mn-lt"/>
            </a:rPr>
            <a:t> ROSSO/ WALLY, NICO, GIAN, ABI/ FLACO, VITTO, PAOLOZZO/ ERIS/ BREV, LUZ.</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DIFESA:  </a:t>
          </a:r>
          <a:r>
            <a:rPr lang="it-IT" sz="1100" b="0" i="0" u="sng" strike="noStrike" baseline="0">
              <a:solidFill>
                <a:srgbClr val="000000"/>
              </a:solidFill>
              <a:latin typeface="Calibri"/>
            </a:rPr>
            <a:t>GIAN</a:t>
          </a:r>
          <a:r>
            <a:rPr lang="it-IT" sz="1100" b="0" i="0" u="none" strike="noStrike" baseline="0">
              <a:solidFill>
                <a:srgbClr val="000000"/>
              </a:solidFill>
              <a:latin typeface="Calibri"/>
            </a:rPr>
            <a:t> LA LINEA ALTA PIU' ALTA POSSIBILE COME SEMPRE, VOGLIO CHE LI TENIAMO DI LA' E GIOCHIAMO NELLA LORO META' CAMPO. GIRO PALLA VELOCE, QUINDI PASSAGGI DI PRIMA O DI SECONDA. IN MARCATURA MI RACCOMANDO, PULITI E DECISI. </a:t>
          </a:r>
          <a:r>
            <a:rPr lang="it-IT" sz="1100" b="0" i="0" u="sng" strike="noStrike" baseline="0">
              <a:solidFill>
                <a:srgbClr val="000000"/>
              </a:solidFill>
              <a:latin typeface="Calibri"/>
            </a:rPr>
            <a:t>NICO</a:t>
          </a:r>
          <a:r>
            <a:rPr lang="it-IT" sz="1100" b="0" i="0" u="none" strike="noStrike" baseline="0">
              <a:solidFill>
                <a:srgbClr val="000000"/>
              </a:solidFill>
              <a:latin typeface="Calibri"/>
            </a:rPr>
            <a:t> COME SEMPRE PULITO E ATTENTO.</a:t>
          </a:r>
        </a:p>
        <a:p>
          <a:pPr algn="l" rtl="0">
            <a:defRPr sz="1000"/>
          </a:pPr>
          <a:r>
            <a:rPr lang="it-IT" sz="1100" b="0" i="0" u="none" strike="noStrike" baseline="0">
              <a:solidFill>
                <a:srgbClr val="000000"/>
              </a:solidFill>
              <a:latin typeface="Calibri"/>
            </a:rPr>
            <a:t>I TERZINI COME AL SOLITO MOVIMENTO SENZA PALLA IN FASE OFFENSIVA. SE FATTA BENE LA SPINTA CI PERMETTE DI ARRIVARE AL CROSS E SE ANCHE LA PALLA NON CI VIENE GIOCATA IL NOSTRO MOVIMENTO CREA SPAZIO PER ALTRE GIOCATE. ABBIAMO TUTTI NELLA MENTE L'AZIONE DI ABI IN COPPA? O WALLY CHE E' ARRIVATO PRATICAMENTE DAVANTI AL PORTIERE? QUELLO CHE VOGLIO DAI LATERALI E' ESATTAMENTE QUESTO. E </a:t>
          </a:r>
          <a:r>
            <a:rPr lang="it-IT" sz="1100" b="1" i="0" u="none" strike="noStrike" baseline="0">
              <a:solidFill>
                <a:srgbClr val="000000"/>
              </a:solidFill>
              <a:latin typeface="Calibri"/>
            </a:rPr>
            <a:t>CI POSSIAMO ARRIVARE CON UN GIRO PALLA VELOCE O CON UN CAMBIO CAMPO A CREARE SUPERIORITA SULLE FASCE. </a:t>
          </a:r>
        </a:p>
        <a:p>
          <a:pPr algn="l" rtl="0">
            <a:defRPr sz="1000"/>
          </a:pPr>
          <a:r>
            <a:rPr lang="it-IT" sz="1100" b="0" i="0" u="none" strike="noStrike" baseline="0">
              <a:solidFill>
                <a:srgbClr val="000000"/>
              </a:solidFill>
              <a:latin typeface="Calibri"/>
            </a:rPr>
            <a:t>VOGLIO ZERO RISCHI E LAMPADINA SEMPRE ACCESA, MASSIMA ATTENZIONE IN MARCATURA E NEI FINALI DI TEMPO, OCCHI E ORECCHIE APERTI SULLE PALLE INATTIVE, OGNUNO BATTEZZA UN UOMO E SE LO TIENE STRETTO.</a:t>
          </a:r>
        </a:p>
        <a:p>
          <a:pPr algn="l" rtl="0">
            <a:defRPr sz="1000"/>
          </a:pPr>
          <a:r>
            <a:rPr lang="it-IT" sz="1100" b="0" i="0" u="none" strike="noStrike" baseline="0">
              <a:solidFill>
                <a:srgbClr val="000000"/>
              </a:solidFill>
              <a:latin typeface="Calibri"/>
            </a:rPr>
            <a:t>NON CONCEDIAMO PUNIZIONI DEL CAZZO EH. </a:t>
          </a:r>
        </a:p>
        <a:p>
          <a:pPr algn="l" rtl="0">
            <a:defRPr sz="1000"/>
          </a:pPr>
          <a:r>
            <a:rPr lang="it-IT" sz="1100" b="0" i="0" u="none" strike="noStrike" baseline="0">
              <a:solidFill>
                <a:srgbClr val="000000"/>
              </a:solidFill>
              <a:latin typeface="Calibri"/>
            </a:rPr>
            <a:t>A SPOT PROVIAMOLO LO STESSO IL LANCIO PER LUZ.</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CENTROCAMPO:  </a:t>
          </a:r>
          <a:r>
            <a:rPr lang="it-IT" sz="1100" b="0" i="0" u="sng" strike="noStrike" baseline="0">
              <a:solidFill>
                <a:srgbClr val="000000"/>
              </a:solidFill>
              <a:latin typeface="Calibri"/>
            </a:rPr>
            <a:t>VITTO</a:t>
          </a:r>
          <a:r>
            <a:rPr lang="it-IT" sz="1100" b="0" i="0" u="none" strike="noStrike" baseline="0">
              <a:solidFill>
                <a:srgbClr val="000000"/>
              </a:solidFill>
              <a:latin typeface="Calibri"/>
            </a:rPr>
            <a:t> CHE DETTI I TEMPI DELLA SQUADRA. MI RACCOMANDO LA POSIZIONE QUANDO GIAN FA SALIRE LA DIFESA, ANCHE NOI DEL CENTROCAMPO DOBBIAMO SALIRE PER  MANTENERE LA DISTANZA GIUSTA TRA I REPARTI: </a:t>
          </a:r>
        </a:p>
        <a:p>
          <a:pPr algn="l" rtl="0">
            <a:defRPr sz="1000"/>
          </a:pPr>
          <a:r>
            <a:rPr lang="it-IT" sz="1100" b="0" i="0" u="none" strike="noStrike" baseline="0">
              <a:solidFill>
                <a:srgbClr val="000000"/>
              </a:solidFill>
              <a:latin typeface="Calibri"/>
            </a:rPr>
            <a:t>1) VERTICALIZZARE.</a:t>
          </a:r>
        </a:p>
        <a:p>
          <a:pPr algn="l" rtl="0">
            <a:defRPr sz="1000"/>
          </a:pPr>
          <a:r>
            <a:rPr lang="it-IT" sz="1100" b="0" i="0" u="none" strike="noStrike" baseline="0">
              <a:solidFill>
                <a:srgbClr val="000000"/>
              </a:solidFill>
              <a:latin typeface="Calibri"/>
            </a:rPr>
            <a:t>2) APRIRE IL GIOCO IN MANIERA VELOCE X WALLY O ABI</a:t>
          </a:r>
        </a:p>
        <a:p>
          <a:pPr algn="l" rtl="0">
            <a:defRPr sz="1000"/>
          </a:pPr>
          <a:r>
            <a:rPr lang="it-IT" sz="1100" b="0" i="0" u="none" strike="noStrike" baseline="0">
              <a:solidFill>
                <a:srgbClr val="000000"/>
              </a:solidFill>
              <a:latin typeface="Calibri"/>
            </a:rPr>
            <a:t>I DUE INTERNI</a:t>
          </a:r>
          <a:r>
            <a:rPr lang="it-IT" sz="1100" b="0" i="0" u="sng" strike="noStrike" baseline="0">
              <a:solidFill>
                <a:srgbClr val="000000"/>
              </a:solidFill>
              <a:latin typeface="Calibri"/>
            </a:rPr>
            <a:t>, FLACO </a:t>
          </a:r>
          <a:r>
            <a:rPr lang="it-IT" sz="1100" b="0" i="0" u="none" strike="noStrike" baseline="0">
              <a:solidFill>
                <a:srgbClr val="000000"/>
              </a:solidFill>
              <a:latin typeface="Calibri"/>
            </a:rPr>
            <a:t>A DESTRA, </a:t>
          </a:r>
          <a:r>
            <a:rPr lang="it-IT" sz="1100" b="0" i="0" u="sng" strike="noStrike" baseline="0">
              <a:solidFill>
                <a:srgbClr val="000000"/>
              </a:solidFill>
              <a:latin typeface="Calibri"/>
            </a:rPr>
            <a:t>PAOLOZZO </a:t>
          </a:r>
          <a:r>
            <a:rPr lang="it-IT" sz="1100" b="0" i="0" u="none" strike="noStrike" baseline="0">
              <a:solidFill>
                <a:srgbClr val="000000"/>
              </a:solidFill>
              <a:latin typeface="Calibri"/>
            </a:rPr>
            <a:t>A SINISTRA: MUOVERSI CON INTELLIGENZA, SEMPRE UN OCCHIO AL CENTRO IN NON POSSESSO MA PRONTI A SCIVOLARE SULL'ESTERNO IN CASO DI BISOGNO. E' FONDAMENTALE NON PERDERE PALLE BANALI. PRECISIONE IN FASE DI DISIMPEGNO. SENSO DELLA POSIZIONE MI RACCOMANDO GIOCATE SEMPLICI, EVITIAMO DI PERDERE PALLA CON CONSEGUENTE RIPARTENZA LORO. </a:t>
          </a:r>
          <a:r>
            <a:rPr lang="it-IT" sz="1100" b="1" i="0" u="none" strike="noStrike" baseline="0">
              <a:solidFill>
                <a:srgbClr val="000000"/>
              </a:solidFill>
              <a:latin typeface="Calibri"/>
            </a:rPr>
            <a:t>SEGUIAMO L'AZIONE QUANDO NASCE DALL'ALTRA PARTE</a:t>
          </a:r>
          <a:r>
            <a:rPr lang="it-IT" sz="1100" b="0" i="0" u="none" strike="noStrike" baseline="0">
              <a:solidFill>
                <a:srgbClr val="000000"/>
              </a:solidFill>
              <a:latin typeface="Calibri"/>
            </a:rPr>
            <a:t>: DOBBIAMO ESSERCI NOI SUL SECONDO PALO, DEVE ENTRARCI IN TESTA QUESTA COSA.</a:t>
          </a:r>
        </a:p>
        <a:p>
          <a:pPr algn="l" rtl="0">
            <a:defRPr sz="1000"/>
          </a:pPr>
          <a:r>
            <a:rPr lang="it-IT" sz="1100" b="0" i="0" u="none" strike="noStrike" baseline="0">
              <a:solidFill>
                <a:srgbClr val="000000"/>
              </a:solidFill>
              <a:latin typeface="Calibri"/>
            </a:rPr>
            <a:t>IMPARIAMO PERSA LA PALLA A PRESSARE IL POSSESSORE DI PALLA: INTELLIGENTEMENTE PERO' UNO SUL PORTATORE E DUE A CHIUDERE GLI SPAZI, SOPRATTUTTO SE A PALLA COPERTA (PASSAGGIO FORTE, STOP SBAGLIATO...) </a:t>
          </a:r>
        </a:p>
        <a:p>
          <a:pPr algn="l" rtl="0">
            <a:defRPr sz="1000"/>
          </a:pPr>
          <a:r>
            <a:rPr lang="it-IT" sz="1100" b="0" i="0" u="none" strike="noStrike" baseline="0">
              <a:solidFill>
                <a:srgbClr val="000000"/>
              </a:solidFill>
              <a:latin typeface="Calibri"/>
            </a:rPr>
            <a:t>IN OGNI CASO, MAI BUTTARE VIA IL PALLONE, RICERCA COSTANTE DEL GIOCO PALLA A TERRA.</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TREQUARTI:  GIOCHIAMO CON </a:t>
          </a:r>
          <a:r>
            <a:rPr lang="it-IT" sz="1100" b="0" i="0" u="sng" strike="noStrike" baseline="0">
              <a:solidFill>
                <a:srgbClr val="000000"/>
              </a:solidFill>
              <a:latin typeface="Calibri"/>
            </a:rPr>
            <a:t>ERIS</a:t>
          </a:r>
          <a:r>
            <a:rPr lang="it-IT" sz="1100" b="0" i="0" u="none" strike="noStrike" baseline="0">
              <a:solidFill>
                <a:srgbClr val="000000"/>
              </a:solidFill>
              <a:latin typeface="Calibri"/>
            </a:rPr>
            <a:t>, MASSIMA LIBERTA' DI MOVIMENTO. FATTI VEDERE, CREA SPAZIO COL TUO MOVIMENTO E CERCATI PALLONI GIOCABILI. NEGLI ULTIMI 20/25 METRI VOGLIO IL DRIBBLING SENZA PAURA E LA FINALIZZAZIONE VELOCE CHE SIA IL CROSS, L'UNO-DUE O IL TIRO. GIOCA SEMPLICE. </a:t>
          </a:r>
        </a:p>
        <a:p>
          <a:pPr algn="l" rtl="0">
            <a:defRPr sz="1000"/>
          </a:pPr>
          <a:r>
            <a:rPr lang="it-IT" sz="1100" b="0" i="0" u="none" strike="noStrike" baseline="0">
              <a:solidFill>
                <a:srgbClr val="000000"/>
              </a:solidFill>
              <a:latin typeface="Calibri"/>
            </a:rPr>
            <a:t>VAI IN APPOGGIO PER LA GIOCATA DELLA PUNTA: CERCA SEMPRE LA GIOCATA VELOCE MAGARI IN PROFONDITA' PER IL TAGLIO O PER LA CHIUSURA DI UN TRIANGOLO. </a:t>
          </a:r>
        </a:p>
        <a:p>
          <a:pPr algn="l" rtl="0">
            <a:defRPr sz="1000"/>
          </a:pPr>
          <a:r>
            <a:rPr lang="it-IT" sz="1100" b="1" i="0" u="none" strike="noStrike" baseline="0">
              <a:solidFill>
                <a:srgbClr val="000000"/>
              </a:solidFill>
              <a:latin typeface="Calibri"/>
            </a:rPr>
            <a:t>E' FONDAMENTALE CHE NON ESCI DAL GIOCO. CI VUOLE SACRIFICIO OGGI.</a:t>
          </a:r>
        </a:p>
        <a:p>
          <a:pPr algn="l" rtl="0">
            <a:defRPr sz="1000"/>
          </a:pPr>
          <a:r>
            <a:rPr lang="it-IT" sz="1100" b="1" i="0" u="none" strike="noStrike" baseline="0">
              <a:solidFill>
                <a:srgbClr val="000000"/>
              </a:solidFill>
              <a:latin typeface="Calibri"/>
            </a:rPr>
            <a:t>SCALI A  A DAR FASTIDIO AL LORO CENTRALE DI CENTROCAMPO IN FASE DI NON POSSESSO, E' IMPORTANTE QUESTA FASE, CHIARO?  </a:t>
          </a:r>
          <a:r>
            <a:rPr lang="it-IT" sz="1100" b="0" i="0" u="none" strike="noStrike" baseline="0">
              <a:solidFill>
                <a:srgbClr val="000000"/>
              </a:solidFill>
              <a:latin typeface="Calibri"/>
            </a:rPr>
            <a:t>ESCI IN PRESSING SUI CENTRALI DIFENSIVI SE PARTONO DA LI', LE PUNTE STANNO TRA IL CENTRALE ED IL TERZINO. </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ATTACCO:  </a:t>
          </a:r>
          <a:r>
            <a:rPr lang="it-IT" sz="1100" b="0" i="0" u="sng" strike="noStrike" baseline="0">
              <a:solidFill>
                <a:srgbClr val="000000"/>
              </a:solidFill>
              <a:latin typeface="Calibri"/>
            </a:rPr>
            <a:t>BREV</a:t>
          </a:r>
          <a:r>
            <a:rPr lang="it-IT" sz="1100" b="0" i="0" u="none" strike="noStrike" baseline="0">
              <a:solidFill>
                <a:srgbClr val="000000"/>
              </a:solidFill>
              <a:latin typeface="Calibri"/>
            </a:rPr>
            <a:t> PUNTO DI RIFERIMENTO, GIOCHI DA CENTRAVANTI. LASCIA SVARIARE LUZ CHE FARA' PIU' MOVIMENTO. OBIETTIVO PRIMARIO DI OGGI, OVVIAMENTE DOPO IL GOL, E' QUELLO DI TENERE SU IL PALLONE, FACCIAMO RESPIRARE LA SQUADRA RAGAZZI. PER I CENTROCAMPISTI: BREV, CERCHIAMOLO SUI PIEDI, PRONTI A RICEVERE LA SPONDA, </a:t>
          </a:r>
          <a:r>
            <a:rPr lang="it-IT" sz="1100" b="0" i="0" u="sng" strike="noStrike" baseline="0">
              <a:solidFill>
                <a:srgbClr val="000000"/>
              </a:solidFill>
              <a:latin typeface="Calibri"/>
            </a:rPr>
            <a:t>LUZ</a:t>
          </a:r>
          <a:r>
            <a:rPr lang="it-IT" sz="1100" b="0" i="0" u="none" strike="noStrike" baseline="0">
              <a:solidFill>
                <a:srgbClr val="000000"/>
              </a:solidFill>
              <a:latin typeface="Calibri"/>
            </a:rPr>
            <a:t> INVECE DEVE DARCI PROFONDITA', VOGLIO IMBECCATE NELLO SPAZIO E RASOTERRA. E' VELOCE PUO' FARE LA DIFFERENZA. </a:t>
          </a:r>
        </a:p>
        <a:p>
          <a:pPr algn="l" rtl="0">
            <a:defRPr sz="1000"/>
          </a:pPr>
          <a:r>
            <a:rPr lang="it-IT" sz="1100" b="0" i="0" u="none" strike="noStrike" baseline="0">
              <a:solidFill>
                <a:srgbClr val="000000"/>
              </a:solidFill>
              <a:latin typeface="Calibri"/>
            </a:rPr>
            <a:t>LUZ HAI TROVATO IL FEELING CON LA PORTA, CONTINUA A MUOVERTI SENZA IL PALLONE TRA I PIEDI E FARE CONTINUI TAGLI ED INSERIMENTI NELLA ZONA CENTRALE, VERSO LA PORTA. SE IMPARI A FARE IL MOVIMENTO VERSO LAPORTA, LA PALLA PRIMA O POI I NOSTRI CENTROCAMPISTI TE LA METTONO LA' DIETRO LA LINEA DIFENSIVA.</a:t>
          </a:r>
        </a:p>
        <a:p>
          <a:pPr algn="l" rtl="0">
            <a:defRPr sz="1000"/>
          </a:pPr>
          <a:r>
            <a:rPr lang="it-IT" sz="1100" b="0" i="0" u="none" strike="noStrike" baseline="0">
              <a:solidFill>
                <a:srgbClr val="000000"/>
              </a:solidFill>
              <a:latin typeface="Calibri"/>
            </a:rPr>
            <a:t>RICORDIAMOCI CHE I PRIMI DIFENSORI SONO LE PUNTE:  SUI CENTRALI ESCE ERIS MENTRE BREV E LUZ STAZIONANO TRA CENTRALI E TERZINI. VOGLIO QUESTA FASE FATTA AL MEGLIO PERCHE' PRIMA RECUPERIAMO PALLA MEGLIO E' E SE LO FACCIAMO IL PIU' ALTO POSSIBILE SIAMO PIU' VICINI ALLA LORO PORTA E PIU' LONTANI DALLA NOSTRA. </a:t>
          </a:r>
        </a:p>
        <a:p>
          <a:pPr algn="l" rtl="0">
            <a:defRPr sz="1000"/>
          </a:pPr>
          <a:r>
            <a:rPr lang="it-IT" sz="1100" b="0" i="0" u="none" strike="noStrike" baseline="0">
              <a:solidFill>
                <a:srgbClr val="000000"/>
              </a:solidFill>
              <a:latin typeface="Calibri"/>
            </a:rPr>
            <a:t>PAOLOZZOLUZ RIENTRATE A TURNO A SALTARE IN AREA SULLE PALLE INATTIVE A SFAVORE.</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-RIGORI: ERIS/PAOLOZZO</a:t>
          </a:r>
        </a:p>
        <a:p>
          <a:pPr algn="l" rtl="0">
            <a:defRPr sz="1000"/>
          </a:pPr>
          <a:r>
            <a:rPr lang="it-IT" sz="1100" b="0" i="0" u="none" strike="noStrike" baseline="0">
              <a:solidFill>
                <a:srgbClr val="000000"/>
              </a:solidFill>
              <a:latin typeface="Calibri"/>
            </a:rPr>
            <a:t>-PUNIZIONI:  ERIS/PAOLOZZO</a:t>
          </a:r>
        </a:p>
        <a:p>
          <a:pPr algn="l" rtl="0">
            <a:defRPr sz="1000"/>
          </a:pPr>
          <a:r>
            <a:rPr lang="it-IT" sz="1100" b="0" i="0" u="none" strike="noStrike" baseline="0">
              <a:solidFill>
                <a:srgbClr val="000000"/>
              </a:solidFill>
              <a:latin typeface="Calibri"/>
            </a:rPr>
            <a:t>-ANGOLI: SCHEMA</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CHI ESCE SI RICORDI DI DARE LE CONSEGNE A CHI ENTRA:  POSIZIONE  IN BARRIERA E CORNER IN ATTACCO.</a:t>
          </a:r>
        </a:p>
        <a:p>
          <a:pPr algn="l" rtl="0">
            <a:defRPr sz="1000"/>
          </a:pPr>
          <a:r>
            <a:rPr lang="it-IT" sz="1100" b="0" i="0" u="none" strike="noStrike" baseline="0">
              <a:solidFill>
                <a:srgbClr val="000000"/>
              </a:solidFill>
              <a:latin typeface="Calibri"/>
            </a:rPr>
            <a:t>OCCHIO PARTICOLARE A DARDANO.</a:t>
          </a:r>
        </a:p>
        <a:p>
          <a:pPr algn="l" rtl="0">
            <a:defRPr sz="1000"/>
          </a:pPr>
          <a:r>
            <a:rPr lang="it-IT" sz="1100" b="0" i="0" u="none" strike="noStrike" baseline="0">
              <a:solidFill>
                <a:srgbClr val="000000"/>
              </a:solidFill>
              <a:latin typeface="Calibri"/>
            </a:rPr>
            <a:t>DAI, RISCALDAMENTO FATTO BENE, ANDIAMO A VINCERE!</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RACCOMANDAZIONI:</a:t>
          </a:r>
        </a:p>
        <a:p>
          <a:pPr algn="l" rtl="0">
            <a:defRPr sz="1000"/>
          </a:pPr>
          <a:r>
            <a:rPr lang="it-IT" sz="1100" b="0" i="0" u="none" strike="noStrike" baseline="0">
              <a:solidFill>
                <a:srgbClr val="000000"/>
              </a:solidFill>
              <a:latin typeface="Calibri"/>
            </a:rPr>
            <a:t>GESTIONE DEI TEMPI DI GIOCO. </a:t>
          </a:r>
        </a:p>
        <a:p>
          <a:pPr algn="l" rtl="0">
            <a:defRPr sz="1000"/>
          </a:pPr>
          <a:r>
            <a:rPr lang="it-IT" sz="1100" b="1" i="0" u="none" strike="noStrike" baseline="0">
              <a:solidFill>
                <a:srgbClr val="000000"/>
              </a:solidFill>
              <a:latin typeface="Calibri"/>
            </a:rPr>
            <a:t>RIMESSE LATERALI A SFAVORE: ATTACCATI, NON A DUE METRI</a:t>
          </a:r>
        </a:p>
        <a:p>
          <a:pPr algn="l" rtl="0">
            <a:defRPr sz="1000"/>
          </a:pPr>
          <a:r>
            <a:rPr lang="it-IT" sz="1100" b="0" i="0" u="none" strike="noStrike" baseline="0">
              <a:solidFill>
                <a:srgbClr val="000000"/>
              </a:solidFill>
              <a:latin typeface="Calibri"/>
            </a:rPr>
            <a:t>RIMESSE LATERALI A FAVORE OLTRE LA META' CAMPO: SI PUO' PROVARE ANCHE  UNO-DUE E CAMBIO CAMPO .</a:t>
          </a:r>
        </a:p>
        <a:p>
          <a:pPr algn="l" rtl="0">
            <a:defRPr sz="1000"/>
          </a:pPr>
          <a:r>
            <a:rPr lang="it-IT" sz="1100" b="0" i="0" u="none" strike="noStrike" baseline="0">
              <a:solidFill>
                <a:srgbClr val="000000"/>
              </a:solidFill>
              <a:latin typeface="Calibri"/>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INTERVALLO:</a:t>
          </a:r>
        </a:p>
        <a:p>
          <a:pPr algn="l" rtl="0">
            <a:defRPr sz="1000"/>
          </a:pPr>
          <a:r>
            <a:rPr lang="it-IT" sz="1100" b="0" i="0" u="none" strike="noStrike" baseline="0">
              <a:solidFill>
                <a:srgbClr val="000000"/>
              </a:solidFill>
              <a:latin typeface="Calibri"/>
            </a:rPr>
            <a:t>CALI DI CONCENTRAZIONE</a:t>
          </a:r>
        </a:p>
        <a:p>
          <a:pPr algn="l" rtl="0">
            <a:defRPr sz="1000"/>
          </a:pPr>
          <a:r>
            <a:rPr lang="it-IT" sz="1100" b="0" i="0" u="none" strike="noStrike" baseline="0">
              <a:solidFill>
                <a:srgbClr val="000000"/>
              </a:solidFill>
              <a:latin typeface="Calibri"/>
            </a:rPr>
            <a:t>GESTIONE DEI TEMPI DI GIOCO</a:t>
          </a:r>
        </a:p>
        <a:p>
          <a:pPr algn="l" rtl="0">
            <a:defRPr sz="1000"/>
          </a:pPr>
          <a:r>
            <a:rPr lang="it-IT" sz="1100" b="0" i="0" u="none" strike="noStrike" baseline="0">
              <a:solidFill>
                <a:srgbClr val="000000"/>
              </a:solidFill>
              <a:latin typeface="Calibri"/>
            </a:rPr>
            <a:t>FURBIZIA, GUADAGNIAMO CALCI PIAZZATI</a:t>
          </a:r>
        </a:p>
        <a:p>
          <a:pPr algn="l" rtl="0">
            <a:defRPr sz="1000"/>
          </a:pPr>
          <a:r>
            <a:rPr lang="it-IT" sz="1100" b="0" i="0" u="none" strike="noStrike" baseline="0">
              <a:solidFill>
                <a:srgbClr val="000000"/>
              </a:solidFill>
              <a:latin typeface="Calibri"/>
            </a:rPr>
            <a:t>DAVANTI TENIAMO SU QUALCHE PALLA E FACCIAMO RESPIRARE LA SQUADRA</a:t>
          </a:r>
        </a:p>
        <a:p>
          <a:pPr algn="l" rtl="0">
            <a:defRPr sz="1000"/>
          </a:pPr>
          <a:r>
            <a:rPr lang="it-IT" sz="1100" b="0" i="0" u="none" strike="noStrike" baseline="0">
              <a:solidFill>
                <a:srgbClr val="000000"/>
              </a:solidFill>
              <a:latin typeface="Calibri"/>
            </a:rPr>
            <a:t>INTERDIZIONE PIU' DECISA</a:t>
          </a:r>
        </a:p>
        <a:p>
          <a:pPr algn="l" rtl="0">
            <a:defRPr sz="1000"/>
          </a:pPr>
          <a:r>
            <a:rPr lang="it-IT" sz="1100" b="0" i="0" u="none" strike="noStrike" baseline="0">
              <a:solidFill>
                <a:srgbClr val="000000"/>
              </a:solidFill>
              <a:latin typeface="Calibri"/>
            </a:rPr>
            <a:t>CENTRARE LO SPECCHIO</a:t>
          </a:r>
        </a:p>
        <a:p>
          <a:pPr algn="l" rtl="0">
            <a:defRPr sz="1000"/>
          </a:pPr>
          <a:r>
            <a:rPr lang="it-IT" sz="1100" b="0" i="0" u="none" strike="noStrike" baseline="0">
              <a:solidFill>
                <a:srgbClr val="000000"/>
              </a:solidFill>
              <a:latin typeface="Calibri"/>
            </a:rPr>
            <a:t>RALLENTARE O ACCELERARE IL RITMO</a:t>
          </a:r>
        </a:p>
        <a:p>
          <a:pPr algn="l" rtl="0">
            <a:defRPr sz="1000"/>
          </a:pPr>
          <a:r>
            <a:rPr lang="it-IT" sz="1100" b="0" i="0" u="none" strike="noStrike" baseline="0">
              <a:solidFill>
                <a:srgbClr val="000000"/>
              </a:solidFill>
              <a:latin typeface="Calibri"/>
            </a:rPr>
            <a:t>SE SIAMO SOTTO: RICORDARE BORETTO O JANO</a:t>
          </a:r>
        </a:p>
        <a:p>
          <a:pPr algn="l" rtl="0">
            <a:defRPr sz="1000"/>
          </a:pPr>
          <a:r>
            <a:rPr lang="it-IT" sz="1100" b="0" i="0" u="none" strike="noStrike" baseline="0">
              <a:solidFill>
                <a:srgbClr val="000000"/>
              </a:solidFill>
              <a:latin typeface="Calibri"/>
            </a:rPr>
            <a:t>SE SIAMO SOPRA: RICORDARE COPPA PILASTRO CHE LO SVARIONE E' SEMPRE DIETRO L'ANGOLO.</a:t>
          </a:r>
        </a:p>
        <a:p>
          <a:pPr algn="l" rtl="0">
            <a:defRPr sz="1000"/>
          </a:pP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mn-lt"/>
            </a:rPr>
            <a:t>DIFFIDA: LUZ/WALLY/FRANZ/NICO</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SQUALIFICATO LA PROSSIMA: FLACO</a:t>
          </a:r>
        </a:p>
        <a:p>
          <a:pPr algn="l" rtl="0">
            <a:defRPr sz="1000"/>
          </a:pPr>
          <a:endParaRPr lang="it-IT" sz="1100" b="0" i="0" u="none" strike="noStrike" baseline="0">
            <a:solidFill>
              <a:srgbClr val="000000"/>
            </a:solidFill>
            <a:latin typeface="Calibri"/>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112</xdr:row>
      <xdr:rowOff>76200</xdr:rowOff>
    </xdr:to>
    <xdr:sp macro="" textlink="">
      <xdr:nvSpPr>
        <xdr:cNvPr id="2" name="CasellaDiTesto 1"/>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baseline="0">
              <a:solidFill>
                <a:schemeClr val="dk1"/>
              </a:solidFill>
              <a:latin typeface="+mn-lt"/>
              <a:ea typeface="+mn-ea"/>
              <a:cs typeface="+mn-cs"/>
            </a:rPr>
            <a:t>RAGAZZI, SERVONO SOLO TRE PUNTI PER IL SECONDO POSTO  MATEMATICO CHE CI PERMETTEREBBE DI ANDARE SUBITO AGLI OTTAVI. </a:t>
          </a:r>
          <a:r>
            <a:rPr lang="it-IT" sz="1100" b="1" cap="small" baseline="0">
              <a:solidFill>
                <a:schemeClr val="dk1"/>
              </a:solidFill>
              <a:latin typeface="+mn-lt"/>
              <a:ea typeface="+mn-ea"/>
              <a:cs typeface="+mn-cs"/>
            </a:rPr>
            <a:t>CHIUDIAMO IL DISCORSO OGGI</a:t>
          </a:r>
          <a:r>
            <a:rPr lang="it-IT" sz="1100" cap="small" baseline="0">
              <a:solidFill>
                <a:schemeClr val="dk1"/>
              </a:solidFill>
              <a:latin typeface="+mn-lt"/>
              <a:ea typeface="+mn-ea"/>
              <a:cs typeface="+mn-cs"/>
            </a:rPr>
            <a:t>. E AFFRONTIAMO LE PROSSIME DUE PARTITE IN SCIOLTEZZA.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SITUAZIONI DA CONSIDERARE SEMPRE:</a:t>
          </a:r>
        </a:p>
        <a:p>
          <a:r>
            <a:rPr lang="it-IT" sz="1100" cap="small" baseline="0">
              <a:solidFill>
                <a:schemeClr val="dk1"/>
              </a:solidFill>
              <a:latin typeface="+mn-lt"/>
              <a:ea typeface="+mn-ea"/>
              <a:cs typeface="+mn-cs"/>
            </a:rPr>
            <a:t>- COME SEMPRE </a:t>
          </a:r>
          <a:r>
            <a:rPr lang="it-IT" sz="1100" b="1" cap="small" baseline="0">
              <a:solidFill>
                <a:schemeClr val="dk1"/>
              </a:solidFill>
              <a:latin typeface="+mn-lt"/>
              <a:ea typeface="+mn-ea"/>
              <a:cs typeface="+mn-cs"/>
            </a:rPr>
            <a:t>L'APPROCCIO</a:t>
          </a:r>
          <a:r>
            <a:rPr lang="it-IT" sz="1100" cap="small" baseline="0">
              <a:solidFill>
                <a:schemeClr val="dk1"/>
              </a:solidFill>
              <a:latin typeface="+mn-lt"/>
              <a:ea typeface="+mn-ea"/>
              <a:cs typeface="+mn-cs"/>
            </a:rPr>
            <a:t>. SUBITO CATTIVI E CONCENTRATI. FACCIAMOGLI CAPIRE CHE COSA SIAMOVENUTI A FARE. NON REGALIAMO MINUTI AGLI AVVERSARI.</a:t>
          </a:r>
        </a:p>
        <a:p>
          <a:r>
            <a:rPr lang="it-IT" sz="1100" cap="small" baseline="0">
              <a:solidFill>
                <a:schemeClr val="dk1"/>
              </a:solidFill>
              <a:latin typeface="+mn-lt"/>
              <a:ea typeface="+mn-ea"/>
              <a:cs typeface="+mn-cs"/>
            </a:rPr>
            <a:t>- ELIMINARE I </a:t>
          </a:r>
          <a:r>
            <a:rPr lang="it-IT" sz="1100" b="1" cap="small" baseline="0">
              <a:solidFill>
                <a:schemeClr val="dk1"/>
              </a:solidFill>
              <a:latin typeface="+mn-lt"/>
              <a:ea typeface="+mn-ea"/>
              <a:cs typeface="+mn-cs"/>
            </a:rPr>
            <a:t>CALI DI CONCENTRAZIONE</a:t>
          </a:r>
          <a:r>
            <a:rPr lang="it-IT" sz="1100" cap="small" baseline="0">
              <a:solidFill>
                <a:schemeClr val="dk1"/>
              </a:solidFill>
              <a:latin typeface="+mn-lt"/>
              <a:ea typeface="+mn-ea"/>
              <a:cs typeface="+mn-cs"/>
            </a:rPr>
            <a:t>:  MARTEDI' ABBIAMO AVUTO UNA RICADUTA DOPO IL GOL DEL VANTAGGIO: E' TUTTA QUESTIONE DI TESTA RAGAZZI. NON ABBIAMO PAURA DI GIOCARE AL PALLONE....RISCHIAMO DI RIMETTERE IN PARTITA SQUADRE CHE NON SE LO MERITANO. </a:t>
          </a:r>
        </a:p>
        <a:p>
          <a:r>
            <a:rPr lang="it-IT" sz="1100" cap="small" baseline="0">
              <a:solidFill>
                <a:schemeClr val="dk1"/>
              </a:solidFill>
              <a:latin typeface="+mn-lt"/>
              <a:ea typeface="+mn-ea"/>
              <a:cs typeface="+mn-cs"/>
            </a:rPr>
            <a:t>- GESTIONE DEI </a:t>
          </a:r>
          <a:r>
            <a:rPr lang="it-IT" sz="1100" b="1" cap="small" baseline="0">
              <a:solidFill>
                <a:schemeClr val="dk1"/>
              </a:solidFill>
              <a:latin typeface="+mn-lt"/>
              <a:ea typeface="+mn-ea"/>
              <a:cs typeface="+mn-cs"/>
            </a:rPr>
            <a:t>TEMPI DI GIOCO</a:t>
          </a:r>
          <a:r>
            <a:rPr lang="it-IT" sz="1100" cap="small" baseline="0">
              <a:solidFill>
                <a:schemeClr val="dk1"/>
              </a:solidFill>
              <a:latin typeface="+mn-lt"/>
              <a:ea typeface="+mn-ea"/>
              <a:cs typeface="+mn-cs"/>
            </a:rPr>
            <a:t>. 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t>
          </a:r>
          <a:r>
            <a:rPr lang="it-IT" sz="1100" b="1" cap="small" baseline="0">
              <a:solidFill>
                <a:schemeClr val="dk1"/>
              </a:solidFill>
              <a:latin typeface="+mn-lt"/>
              <a:ea typeface="+mn-ea"/>
              <a:cs typeface="+mn-cs"/>
            </a:rPr>
            <a:t>PIU' FURBIZIA</a:t>
          </a:r>
          <a:r>
            <a:rPr lang="it-IT" sz="1100" cap="small" baseline="0">
              <a:solidFill>
                <a:schemeClr val="dk1"/>
              </a:solidFill>
              <a:latin typeface="+mn-lt"/>
              <a:ea typeface="+mn-ea"/>
              <a:cs typeface="+mn-cs"/>
            </a:rPr>
            <a:t>: ABITUIAMOCI A CASCARE SE TOCCATI, DAVANTI DIFENDIAMO PALLA E FACCIAMO RESPIRARE DIETRO LA RETROGUARDIA. </a:t>
          </a:r>
        </a:p>
        <a:p>
          <a:pPr eaLnBrk="1" fontAlgn="auto" latinLnBrk="0" hangingPunct="1"/>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PIU'CROSS</a:t>
          </a:r>
          <a:r>
            <a:rPr lang="it-IT" sz="1100" cap="small" baseline="0">
              <a:solidFill>
                <a:schemeClr val="dk1"/>
              </a:solidFill>
              <a:latin typeface="+mn-lt"/>
              <a:ea typeface="+mn-ea"/>
              <a:cs typeface="+mn-cs"/>
            </a:rPr>
            <a:t>:  ABI L'ANNO SCORSO ARRIVAVANO CROSS DAL FONDO E SEGNAVAMO MOLTO. IL CROSS, LA PALLA ALTA IN MEZZO, COSTITUISCE IL PERICOLO MAGGIORE PER LE DIFESE. </a:t>
          </a:r>
          <a:endParaRPr lang="it-IT" sz="1100" b="1"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FORMAZIONE</a:t>
          </a:r>
        </a:p>
        <a:p>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DISTANZE FRA I REPARTI </a:t>
          </a:r>
          <a:r>
            <a:rPr lang="it-IT" sz="1100" cap="small" baseline="0">
              <a:solidFill>
                <a:schemeClr val="dk1"/>
              </a:solidFill>
              <a:latin typeface="+mn-lt"/>
              <a:ea typeface="+mn-ea"/>
              <a:cs typeface="+mn-cs"/>
            </a:rPr>
            <a:t>COME SEMPRE... </a:t>
          </a:r>
        </a:p>
        <a:p>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GIRO PALLA VELOCE</a:t>
          </a:r>
          <a:r>
            <a:rPr lang="it-IT" sz="1100" cap="small" baseline="0">
              <a:solidFill>
                <a:schemeClr val="dk1"/>
              </a:solidFill>
              <a:latin typeface="+mn-lt"/>
              <a:ea typeface="+mn-ea"/>
              <a:cs typeface="+mn-cs"/>
            </a:rPr>
            <a:t>, NON ADDORMENTIAMOCI CON LA PALLA FRA I PIEDI OK? </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cap="small">
              <a:solidFill>
                <a:schemeClr val="dk1"/>
              </a:solidFill>
              <a:latin typeface="+mn-lt"/>
              <a:ea typeface="+mn-ea"/>
              <a:cs typeface="+mn-cs"/>
            </a:rPr>
            <a:t> MAURI</a:t>
          </a:r>
          <a:r>
            <a:rPr lang="it-IT" sz="1100" cap="small" baseline="0">
              <a:solidFill>
                <a:schemeClr val="dk1"/>
              </a:solidFill>
              <a:latin typeface="+mn-lt"/>
              <a:ea typeface="+mn-ea"/>
              <a:cs typeface="+mn-cs"/>
            </a:rPr>
            <a:t> IN MARCATURA, BREVO</a:t>
          </a:r>
          <a:r>
            <a:rPr lang="it-IT" sz="1100" cap="small">
              <a:solidFill>
                <a:schemeClr val="dk1"/>
              </a:solidFill>
              <a:latin typeface="+mn-lt"/>
              <a:ea typeface="+mn-ea"/>
              <a:cs typeface="+mn-cs"/>
            </a:rPr>
            <a:t> TU TI STACCHI UN PO’ DIETRO E COMANDI TU. QUANDO POSSIBILE PARTIAMO CON LA PALLA DAGLI ESTERNI E</a:t>
          </a:r>
          <a:r>
            <a:rPr lang="it-IT" sz="1100" cap="small" baseline="0">
              <a:solidFill>
                <a:schemeClr val="dk1"/>
              </a:solidFill>
              <a:latin typeface="+mn-lt"/>
              <a:ea typeface="+mn-ea"/>
              <a:cs typeface="+mn-cs"/>
            </a:rPr>
            <a:t> SCARICO </a:t>
          </a:r>
          <a:r>
            <a:rPr lang="it-IT" sz="1100" cap="small">
              <a:solidFill>
                <a:schemeClr val="dk1"/>
              </a:solidFill>
              <a:latin typeface="+mn-lt"/>
              <a:ea typeface="+mn-ea"/>
              <a:cs typeface="+mn-cs"/>
            </a:rPr>
            <a:t>AL CENTRALE DI CENTROCAMPO  O ALL'ESTERNO</a:t>
          </a:r>
          <a:r>
            <a:rPr lang="it-IT" sz="1100" cap="small" baseline="0">
              <a:solidFill>
                <a:schemeClr val="dk1"/>
              </a:solidFill>
              <a:latin typeface="+mn-lt"/>
              <a:ea typeface="+mn-ea"/>
              <a:cs typeface="+mn-cs"/>
            </a:rPr>
            <a:t> ALTO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NON VOGLIO DISTANZE ECCESSIVE TRA DIFESA E CENTROCAMPO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CHIARO? SU UN CAMPO COSI’ GRANDE UN ECCESSIVO SPAZIO TRA I REPARTI EQUIVALE A PRENDERE SEMPRE DELLE SITUAZIONI DI CONTROPIEDE.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DIFENDIAMO 10 METRI FUORI AREA, NON TROPPO BASSI .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TRA DI NOI E SCELTO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a:t>
          </a:r>
          <a:r>
            <a:rPr lang="it-IT" sz="1100" b="1" cap="small">
              <a:solidFill>
                <a:schemeClr val="dk1"/>
              </a:solidFill>
              <a:latin typeface="+mn-lt"/>
              <a:ea typeface="+mn-ea"/>
              <a:cs typeface="+mn-cs"/>
            </a:rPr>
            <a:t>ZERO RISCHI. </a:t>
          </a:r>
          <a:r>
            <a:rPr lang="it-IT" sz="1100" cap="small">
              <a:solidFill>
                <a:schemeClr val="dk1"/>
              </a:solidFill>
              <a:latin typeface="+mn-lt"/>
              <a:ea typeface="+mn-ea"/>
              <a:cs typeface="+mn-cs"/>
            </a:rPr>
            <a:t>PALLA IN TRIBUNA QUANDO SERVE.  NO FALLI STUPIDI. </a:t>
          </a:r>
          <a:r>
            <a:rPr lang="it-IT" sz="1100" b="1" cap="small">
              <a:solidFill>
                <a:schemeClr val="dk1"/>
              </a:solidFill>
              <a:latin typeface="+mn-lt"/>
              <a:ea typeface="+mn-ea"/>
              <a:cs typeface="+mn-cs"/>
            </a:rPr>
            <a:t>ZERO PROTESTE.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______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a:t>
          </a:r>
          <a:r>
            <a:rPr lang="it-IT" sz="1100" b="0" cap="small" baseline="0">
              <a:solidFill>
                <a:schemeClr val="dk1"/>
              </a:solidFill>
              <a:latin typeface="+mn-lt"/>
              <a:ea typeface="+mn-ea"/>
              <a:cs typeface="+mn-cs"/>
            </a:rPr>
            <a:t>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E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a:t>
          </a:r>
          <a:r>
            <a:rPr lang="it-IT" sz="1100" b="1" cap="small">
              <a:solidFill>
                <a:schemeClr val="dk1"/>
              </a:solidFill>
              <a:latin typeface="+mn-lt"/>
              <a:ea typeface="+mn-ea"/>
              <a:cs typeface="+mn-cs"/>
            </a:rPr>
            <a:t>IN NON POSSESSO GIOCHIAMO VICINI AL CENTRALE</a:t>
          </a:r>
          <a:r>
            <a:rPr lang="it-IT" sz="1100" b="1" cap="small" baseline="0">
              <a:solidFill>
                <a:schemeClr val="dk1"/>
              </a:solidFill>
              <a:latin typeface="+mn-lt"/>
              <a:ea typeface="+mn-ea"/>
              <a:cs typeface="+mn-cs"/>
            </a:rPr>
            <a:t>. </a:t>
          </a:r>
          <a:endParaRPr lang="it-IT" sz="1100" b="1" cap="small">
            <a:solidFill>
              <a:schemeClr val="dk1"/>
            </a:solidFill>
            <a:latin typeface="+mn-lt"/>
            <a:ea typeface="+mn-ea"/>
            <a:cs typeface="+mn-cs"/>
          </a:endParaRPr>
        </a:p>
        <a:p>
          <a:r>
            <a:rPr lang="it-IT" sz="1100" b="0" cap="small">
              <a:solidFill>
                <a:schemeClr val="dk1"/>
              </a:solidFill>
              <a:latin typeface="+mn-lt"/>
              <a:ea typeface="+mn-ea"/>
              <a:cs typeface="+mn-cs"/>
            </a:rPr>
            <a:t>LA PALLA POCO IN MEZZO</a:t>
          </a:r>
          <a:r>
            <a:rPr lang="it-IT" sz="1100" b="0" cap="small" baseline="0">
              <a:solidFill>
                <a:schemeClr val="dk1"/>
              </a:solidFill>
              <a:latin typeface="+mn-lt"/>
              <a:ea typeface="+mn-ea"/>
              <a:cs typeface="+mn-cs"/>
            </a:rPr>
            <a:t> AI PIEDI VITTO, DEVI ESSERE PIU' VELOCE NEL CAPIRE COSA FARE</a:t>
          </a:r>
          <a:r>
            <a:rPr lang="it-IT" sz="1100" b="1" cap="small" baseline="0">
              <a:solidFill>
                <a:schemeClr val="dk1"/>
              </a:solidFill>
              <a:latin typeface="+mn-lt"/>
              <a:ea typeface="+mn-ea"/>
              <a:cs typeface="+mn-cs"/>
            </a:rPr>
            <a:t>.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PARTIAMO CON ________ TI VOGLIO DINAMICO. DA TE VOGLIO POSSIBILMENTE DUE COSE: CI SERVE L'ULTIMO PASSAGGIO, L'IMBECCATA PER LE PUNTE, IL TIRO. NON DARE PUNTI DI RIFERIMENTO  CERCA DI STARE IN MOVIMENTO E CERCA LO SPAZIO PER L'INSERIMENTO PARTENDO DA DIETRO. COME MOVIMENTO CE L'HAI...DEVI MUOVERTI TRA LE LINEE E SVARIARE A DESTRA E SINISTRA. CERCA DI FARTI TROVARE  SMARCATO E QUANDO SEI IN POSSESSO VERTICALIZZA PER LE PUNTE. PERO' VOGLIO </a:t>
          </a:r>
          <a:r>
            <a:rPr lang="it-IT" sz="1100" b="1" cap="small" baseline="0">
              <a:solidFill>
                <a:schemeClr val="dk1"/>
              </a:solidFill>
              <a:latin typeface="+mn-lt"/>
              <a:ea typeface="+mn-ea"/>
              <a:cs typeface="+mn-cs"/>
            </a:rPr>
            <a:t>IN FASE DI NON POSSESSO SEMPRE UN OCCHIO AL CENTROCAMPO E ALLA COPERTURA OK</a:t>
          </a:r>
          <a:r>
            <a:rPr lang="it-IT" sz="1100" cap="small" baseline="0">
              <a:solidFill>
                <a:schemeClr val="dk1"/>
              </a:solidFill>
              <a:latin typeface="+mn-lt"/>
              <a:ea typeface="+mn-ea"/>
              <a:cs typeface="+mn-cs"/>
            </a:rPr>
            <a:t>?  HAI LA CORSA PER FARLO. SUI CALCI D'ANGOLO A SFAVORE RIENTRI SEMPRE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CON MALLO E VENTU. VOGLIO SACRIFICIO DA ENTRAMBE. MOVIMENTO SENZA LA PALLA E SEMPRE COLLEGATI CON LA TESTA. DIAMO SOLUZIONI DI GIOCO AI CENTROCAMPISTI.</a:t>
          </a:r>
          <a:r>
            <a:rPr lang="it-IT" sz="1100" cap="small">
              <a:solidFill>
                <a:schemeClr val="dk1"/>
              </a:solidFill>
              <a:latin typeface="+mn-lt"/>
              <a:ea typeface="+mn-ea"/>
              <a:cs typeface="+mn-cs"/>
            </a:rPr>
            <a:t> A TURNO VENITE INCONTRO AL CENTROCAMPISTA X GIOCARE IL PALLONE CON LUI. VOGLIO DA ENTRAMBE IL LAVORO SPORCO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TIRATEVI DIETRO IL LORO DIFENSORE QUANDO VENITE INCONTRO A RICEVERE PALLA. COSI’ FACENDO CRATE SPAZIO AL</a:t>
          </a:r>
          <a:r>
            <a:rPr lang="it-IT" sz="1100" cap="small" baseline="0">
              <a:solidFill>
                <a:schemeClr val="dk1"/>
              </a:solidFill>
              <a:latin typeface="+mn-lt"/>
              <a:ea typeface="+mn-ea"/>
              <a:cs typeface="+mn-cs"/>
            </a:rPr>
            <a:t> TREQUARTISTA</a:t>
          </a:r>
          <a:r>
            <a:rPr lang="it-IT" sz="1100" cap="small">
              <a:solidFill>
                <a:schemeClr val="dk1"/>
              </a:solidFill>
              <a:latin typeface="+mn-lt"/>
              <a:ea typeface="+mn-ea"/>
              <a:cs typeface="+mn-cs"/>
            </a:rPr>
            <a:t> ED AGLI EVENTUALI INSERIMENTI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VENTU</a:t>
          </a:r>
          <a:r>
            <a:rPr lang="it-IT" sz="1100" baseline="0"/>
            <a:t>/VITTO - GIMMI</a:t>
          </a:r>
          <a:r>
            <a:rPr lang="it-IT" sz="1100"/>
            <a:t>.  </a:t>
          </a:r>
        </a:p>
        <a:p>
          <a:r>
            <a:rPr lang="it-IT" sz="1100"/>
            <a:t>PUNIZIONI:</a:t>
          </a:r>
          <a:r>
            <a:rPr lang="it-IT" sz="1100" baseline="0"/>
            <a:t>  MALLO/GIMMI - VENTU</a:t>
          </a:r>
          <a:endParaRPr lang="it-IT" sz="1100"/>
        </a:p>
        <a:p>
          <a:r>
            <a:rPr lang="it-IT" sz="1100"/>
            <a:t>DIFFIDATI: </a:t>
          </a:r>
          <a:r>
            <a:rPr lang="it-IT" sz="1100" b="1"/>
            <a:t> GUERRO </a:t>
          </a:r>
          <a:r>
            <a:rPr lang="it-IT" sz="1100" b="0"/>
            <a:t>- </a:t>
          </a:r>
          <a:r>
            <a:rPr lang="it-IT" sz="1100" b="1"/>
            <a:t>FRANZ</a:t>
          </a:r>
          <a:r>
            <a:rPr lang="it-IT" sz="1100" b="0"/>
            <a:t> - BORGHI</a:t>
          </a:r>
          <a:r>
            <a:rPr lang="it-IT" sz="1100" b="1"/>
            <a:t> </a:t>
          </a:r>
          <a:r>
            <a:rPr lang="it-IT" sz="1100"/>
            <a:t>- </a:t>
          </a:r>
          <a:r>
            <a:rPr lang="it-IT" sz="1100" b="1"/>
            <a:t>GIMMI - ROSSO</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133</xdr:row>
      <xdr:rowOff>47625</xdr:rowOff>
    </xdr:to>
    <xdr:sp macro="" textlink="">
      <xdr:nvSpPr>
        <xdr:cNvPr id="18" name="CasellaDiTesto 17"/>
        <xdr:cNvSpPr txBox="1"/>
      </xdr:nvSpPr>
      <xdr:spPr>
        <a:xfrm>
          <a:off x="47625" y="381001"/>
          <a:ext cx="5153025" cy="21516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OGGI E' DERBY: PER LORO E' LA PARTITA DELLA STAGIONE. VOGLIONO DIMOSTRARE CHE NON SONO I CUGINI POVERI. CI METTERANNO CUORE RABBIA E GRINTA PER SOPPERIRE AL GAP TECNICO. DOBBIAMO METTERCENE DI PIU' NOI.</a:t>
          </a:r>
        </a:p>
        <a:p>
          <a:r>
            <a:rPr lang="it-IT" sz="1100" u="none" cap="small" baseline="0">
              <a:solidFill>
                <a:schemeClr val="dk1"/>
              </a:solidFill>
              <a:latin typeface="+mn-lt"/>
              <a:ea typeface="+mn-ea"/>
              <a:cs typeface="+mn-cs"/>
            </a:rPr>
            <a:t>OGGI SONO NECESSARI I TRE PUNTI: SI SCONTRANO STASERA DINAZZANO E CADE', UNA VITTORIA POTREBBE PROIETTARCI IN VETTA.</a:t>
          </a:r>
        </a:p>
        <a:p>
          <a:r>
            <a:rPr lang="it-IT" sz="1100" u="none" cap="small" baseline="0">
              <a:solidFill>
                <a:schemeClr val="dk1"/>
              </a:solidFill>
              <a:latin typeface="+mn-lt"/>
              <a:ea typeface="+mn-ea"/>
              <a:cs typeface="+mn-cs"/>
            </a:rPr>
            <a:t>PER NOI E' FONDAMENTALE L'APPROCCIO: PARTIAMO COL NOSTRO CALCIO DI INIZIO E FACCIAMOGLI CAPIRE CHE SIAMO VENUTI QUI PER VINCERE.</a:t>
          </a:r>
        </a:p>
        <a:p>
          <a:pPr eaLnBrk="1" fontAlgn="auto" latinLnBrk="0" hangingPunct="1"/>
          <a:r>
            <a:rPr lang="it-IT" sz="1100" b="0" cap="small" baseline="0">
              <a:solidFill>
                <a:schemeClr val="dk1"/>
              </a:solidFill>
              <a:latin typeface="+mn-lt"/>
              <a:ea typeface="+mn-ea"/>
              <a:cs typeface="+mn-cs"/>
            </a:rPr>
            <a:t>L'ATTEGGIAMENTO CHE VOGLIO VEDERE DA QUI A FINE CAMPIONATO E' SEMPRE QUELLO: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 GIOCHIAMO NELLA LORO META' CAMPO LE DISTANZE </a:t>
          </a:r>
          <a:r>
            <a:rPr lang="it-IT" sz="1100" b="0" cap="small" baseline="0">
              <a:solidFill>
                <a:schemeClr val="dk1"/>
              </a:solidFill>
              <a:effectLst/>
              <a:latin typeface="+mn-lt"/>
              <a:ea typeface="+mn-ea"/>
              <a:cs typeface="+mn-cs"/>
            </a:rPr>
            <a:t>TRA I REPARTI </a:t>
          </a:r>
          <a:r>
            <a:rPr lang="it-IT" sz="1100" b="0" cap="small" baseline="0">
              <a:solidFill>
                <a:schemeClr val="dk1"/>
              </a:solidFill>
              <a:latin typeface="+mn-lt"/>
              <a:ea typeface="+mn-ea"/>
              <a:cs typeface="+mn-cs"/>
            </a:rPr>
            <a:t>SI ACCORCIANO. ABBIAMO I PIEDI PER GESTIRE LA PALLA, DOBBIAMO SOLO IMPARARE AD USARE LA TESTA.</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SUL CC SULL'INTERNO O SULL'ALA SE MI VIENE INCONTRO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HANNO GLI ESTERNI OFFENSIVI DAVANTI: QUESTO NON CI VIETA DI SPINGERE, SCARICO SULL'ESTERNO SE CI VIENE INCONTRO E MI SOVRAPPONGO,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FULCRO E TESTA DEL REPARTO: DUE TOCCHI E VIA, NON DI PIU'. SE MIGLIORI IN FASE DI LETTURA DELLA GIOCATA E DEL TEMPO DI GIOCATA LA SQUADRA ANDRA' SEMPRE MEGLIO. SE IL CENTRAVANTI TI VIENE INCONTRO LA PALLA GLI VA GIOCATA. MOVIMENTI IN ORIZZONTALE E MAI IN VERTICALE (</a:t>
          </a:r>
          <a:r>
            <a:rPr lang="it-IT" sz="1100" b="1" cap="small" baseline="0">
              <a:solidFill>
                <a:schemeClr val="dk1"/>
              </a:solidFill>
              <a:latin typeface="+mn-lt"/>
              <a:ea typeface="+mn-ea"/>
              <a:cs typeface="+mn-cs"/>
            </a:rPr>
            <a:t>NON FARTI TIRARE FUORI POSIZIONE</a:t>
          </a:r>
          <a:r>
            <a:rPr lang="it-IT" sz="1100" cap="small" baseline="0">
              <a:solidFill>
                <a:schemeClr val="dk1"/>
              </a:solidFill>
              <a:latin typeface="+mn-lt"/>
              <a:ea typeface="+mn-ea"/>
              <a:cs typeface="+mn-cs"/>
            </a:rPr>
            <a:t>)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PROVARE SPESSO </a:t>
          </a:r>
          <a:r>
            <a:rPr lang="it-IT" sz="1100" b="1" cap="small">
              <a:solidFill>
                <a:schemeClr val="dk1"/>
              </a:solidFill>
              <a:latin typeface="+mn-lt"/>
              <a:ea typeface="+mn-ea"/>
              <a:cs typeface="+mn-cs"/>
            </a:rPr>
            <a:t>IL CAMBIO CAMPO PER ALLARGARE IL GIOCO IN MANIERA VELOCE, SULLE ALI</a:t>
          </a:r>
          <a:r>
            <a:rPr lang="it-IT" sz="1100" b="1" cap="small" baseline="0">
              <a:solidFill>
                <a:schemeClr val="dk1"/>
              </a:solidFill>
              <a:latin typeface="+mn-lt"/>
              <a:ea typeface="+mn-ea"/>
              <a:cs typeface="+mn-cs"/>
            </a:rPr>
            <a:t> </a:t>
          </a:r>
          <a:endParaRPr lang="it-IT" sz="1100" b="1" cap="small">
            <a:solidFill>
              <a:schemeClr val="dk1"/>
            </a:solidFill>
            <a:latin typeface="+mn-lt"/>
            <a:ea typeface="+mn-ea"/>
            <a:cs typeface="+mn-cs"/>
          </a:endParaRPr>
        </a:p>
        <a:p>
          <a:r>
            <a:rPr lang="it-IT" sz="1100" b="1" cap="small" baseline="0">
              <a:solidFill>
                <a:schemeClr val="dk1"/>
              </a:solidFill>
              <a:latin typeface="+mn-lt"/>
              <a:ea typeface="+mn-ea"/>
              <a:cs typeface="+mn-cs"/>
            </a:rPr>
            <a:t>2) </a:t>
          </a:r>
          <a:r>
            <a:rPr lang="it-IT" sz="1100" cap="small" baseline="0">
              <a:solidFill>
                <a:schemeClr val="dk1"/>
              </a:solidFill>
              <a:latin typeface="+mn-lt"/>
              <a:ea typeface="+mn-ea"/>
              <a:cs typeface="+mn-cs"/>
            </a:rPr>
            <a:t> </a:t>
          </a:r>
          <a:r>
            <a:rPr lang="it-IT" sz="1100" b="1" cap="small">
              <a:solidFill>
                <a:schemeClr val="dk1"/>
              </a:solidFill>
              <a:latin typeface="+mn-lt"/>
              <a:ea typeface="+mn-ea"/>
              <a:cs typeface="+mn-cs"/>
            </a:rPr>
            <a:t>CHE PROVI A VERTICALIZZARE PER IL</a:t>
          </a:r>
          <a:r>
            <a:rPr lang="it-IT" sz="1100" b="1" cap="small" baseline="0">
              <a:solidFill>
                <a:schemeClr val="dk1"/>
              </a:solidFill>
              <a:latin typeface="+mn-lt"/>
              <a:ea typeface="+mn-ea"/>
              <a:cs typeface="+mn-cs"/>
            </a:rPr>
            <a:t> CENTRAVANTI O I </a:t>
          </a:r>
          <a:r>
            <a:rPr lang="it-IT" sz="1100" b="1" u="sng" cap="small">
              <a:solidFill>
                <a:schemeClr val="dk1"/>
              </a:solidFill>
              <a:latin typeface="+mn-lt"/>
              <a:ea typeface="+mn-ea"/>
              <a:cs typeface="+mn-cs"/>
            </a:rPr>
            <a:t>TAGLI DEI DUE ATTACCANTI ESTERNI DIETRO LA PUNTA CENTRALE.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DATO CHE LORO SONO VELOCI. NON DISDEGNAMO GLI INSERIMENTI NELLO SPAZIO: IL PRIMO GOL A BOLOGNA E' VENUTO DA UN INSERIMENTO IN FASCIA DEL BULGA DOVE LUCIO AVEVA PORTATO VIA L'UOMO, CROSS IN MEZZO E GOL.....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IMPARIAMO PERSA LA PALLA A PRESSARE IL POSSESSORE DI PALLA: INTELLIGENTEMENTE PERO' UNO SUL PORTATORE E DUE A CHIUDERE GLI SPAZI, SOPRATTUTTO SE A PALLA COPERTA (PASSAGGIO FORTE, STOP SBAGLIATO...)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LE GIOCATE SONO QUELLE CHE PROVIAMO DA INIZIO ANNO.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TAGLIO DELLA PUNTA ESTERNA NELLO SPAZIO DIETRO AL CENTRAVANTI QUANDO QUESTO VIENE INCONTRO A PRENDERE PALLA.</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 SE GIOCHIAMO LA PALLA QUESTI LI</a:t>
          </a:r>
          <a:r>
            <a:rPr lang="it-IT" sz="1100" b="1" cap="small" baseline="0">
              <a:solidFill>
                <a:schemeClr val="dk1"/>
              </a:solidFill>
              <a:latin typeface="+mn-lt"/>
              <a:ea typeface="+mn-ea"/>
              <a:cs typeface="+mn-cs"/>
            </a:rPr>
            <a:t> ASFALTIAMO.</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UN </a:t>
          </a:r>
          <a:r>
            <a:rPr lang="it-IT" sz="1100" b="1" cap="small" baseline="0">
              <a:solidFill>
                <a:schemeClr val="dk1"/>
              </a:solidFill>
              <a:latin typeface="+mn-lt"/>
              <a:ea typeface="+mn-ea"/>
              <a:cs typeface="+mn-cs"/>
            </a:rPr>
            <a:t>PUNTO DI RIFERIMENTO CENTRALE CON </a:t>
          </a:r>
          <a:r>
            <a:rPr lang="it-IT" sz="1100" cap="small" baseline="0">
              <a:solidFill>
                <a:schemeClr val="dk1"/>
              </a:solidFill>
              <a:latin typeface="+mn-lt"/>
              <a:ea typeface="+mn-ea"/>
              <a:cs typeface="+mn-cs"/>
            </a:rPr>
            <a:t>LE ALI CHE TAGLIANO DIETRO: DA QUESTE ULTIME VOGLIO </a:t>
          </a:r>
          <a:r>
            <a:rPr lang="it-IT" sz="1100" b="1" cap="small" baseline="0">
              <a:solidFill>
                <a:schemeClr val="dk1"/>
              </a:solidFill>
              <a:latin typeface="+mn-lt"/>
              <a:ea typeface="+mn-ea"/>
              <a:cs typeface="+mn-cs"/>
            </a:rPr>
            <a:t>SACRIFICO CON COPERTURA A CENTROCAMPO IN FASE DI NON POSSESSO E SPINTA OFFENSIVA IN FASE DI POSSESSO, OGGI PIU' CHE MAI VIETATO FERMARSI LA' DAVANTI.</a:t>
          </a:r>
        </a:p>
        <a:p>
          <a:r>
            <a:rPr lang="it-IT" sz="1100" b="1" cap="small" baseline="0">
              <a:solidFill>
                <a:schemeClr val="dk1"/>
              </a:solidFill>
              <a:latin typeface="+mn-lt"/>
              <a:ea typeface="+mn-ea"/>
              <a:cs typeface="+mn-cs"/>
            </a:rPr>
            <a:t>ERIS PARTI SULLA SINISTRA MA HAI LIBERTA' DI ACCENTRARTI QUANDO VUOI.</a:t>
          </a:r>
        </a:p>
        <a:p>
          <a:r>
            <a:rPr lang="it-IT" sz="1100" b="1" cap="small" baseline="0">
              <a:solidFill>
                <a:schemeClr val="dk1"/>
              </a:solidFill>
              <a:latin typeface="+mn-lt"/>
              <a:ea typeface="+mn-ea"/>
              <a:cs typeface="+mn-cs"/>
            </a:rPr>
            <a:t>MONTI LARGO A DESTRA INVECE.</a:t>
          </a:r>
        </a:p>
        <a:p>
          <a:r>
            <a:rPr lang="it-IT" sz="1100" cap="small" baseline="0">
              <a:solidFill>
                <a:schemeClr val="dk1"/>
              </a:solidFill>
              <a:latin typeface="+mn-lt"/>
              <a:ea typeface="+mn-ea"/>
              <a:cs typeface="+mn-cs"/>
            </a:rPr>
            <a:t>E' COME SEMPRE FONDAMENTALE IL MOVIMENTO SENZA PALLA. INSERIMENTO DIETRO LA PUNTA CENTRALE PRONTI A RICEVERE PALLA IN PROFONDITA', E VENIRE A SPOT INCONTRO AL TERZINO A PRENDERE PALLA, PER GIOCARLA AL CENTRO COL TERZINO CHE SOVRAPPONE.</a:t>
          </a:r>
        </a:p>
        <a:p>
          <a:r>
            <a:rPr lang="it-IT" sz="1100" cap="small" baseline="0">
              <a:solidFill>
                <a:schemeClr val="dk1"/>
              </a:solidFill>
              <a:latin typeface="+mn-lt"/>
              <a:ea typeface="+mn-ea"/>
              <a:cs typeface="+mn-cs"/>
            </a:rPr>
            <a:t>FONDAMENTALE: DOBBIAMO TENERE SU IL PALLONE,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VENTU MENTRE LE ALI </a:t>
          </a:r>
          <a:r>
            <a:rPr lang="it-IT" sz="1100" baseline="0">
              <a:solidFill>
                <a:schemeClr val="dk1"/>
              </a:solidFill>
              <a:latin typeface="+mn-lt"/>
              <a:ea typeface="+mn-ea"/>
              <a:cs typeface="+mn-cs"/>
            </a:rPr>
            <a:t>STAZIONANO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CELLO RIENTRI TU A SALTARE IN AREA SULLE PALLE INATTIVE A SFAVORE.</a:t>
          </a:r>
        </a:p>
        <a:p>
          <a:endParaRPr lang="it-IT" sz="1100"/>
        </a:p>
        <a:p>
          <a:r>
            <a:rPr lang="it-IT" sz="1100"/>
            <a:t>-RIGORI: ERIS/VITTO</a:t>
          </a:r>
        </a:p>
        <a:p>
          <a:r>
            <a:rPr lang="it-IT" sz="1100"/>
            <a:t>-PUNIZIONI: ERIS/BULGA</a:t>
          </a:r>
        </a:p>
        <a:p>
          <a:r>
            <a:rPr lang="it-IT" sz="1100"/>
            <a:t>- ANGOLI: SCHEMA, SIAMO LETALI SUI CORNER. PRENDIAMOCI IL TEMPO E BATTIAMOLO COME SAPPIAMO</a:t>
          </a:r>
          <a:r>
            <a:rPr lang="it-IT" sz="1100" baseline="0"/>
            <a:t>, SENZA IMPROVVISARE</a:t>
          </a:r>
          <a:endParaRPr lang="it-IT" sz="1100"/>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IN</a:t>
          </a:r>
          <a:r>
            <a:rPr lang="it-IT" sz="1100" b="1" baseline="0"/>
            <a:t> DIFFIDA: WALLY - ERIS. ASPETTIAMO LA SQUALIFICA DI GIAN</a:t>
          </a:r>
        </a:p>
        <a:p>
          <a:endParaRPr lang="it-IT" sz="1100" b="1" baseline="0"/>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PONTEVECCHIO/SAN FAUSTINO</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7" name="CasellaDiTesto 26"/>
        <xdr:cNvSpPr txBox="1"/>
      </xdr:nvSpPr>
      <xdr:spPr>
        <a:xfrm>
          <a:off x="47625" y="380998"/>
          <a:ext cx="5153025" cy="181260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baseline="0">
              <a:solidFill>
                <a:schemeClr val="dk1"/>
              </a:solidFill>
              <a:latin typeface="+mn-lt"/>
              <a:ea typeface="+mn-ea"/>
              <a:cs typeface="+mn-cs"/>
            </a:rPr>
            <a:t>RAGAZZI, SERVONO SOLO TRE PUNTI PER IL SECONDO POSTO  MATEMATICO CHE CI PERMETTEREBBE DI ANDARE SUBITO AGLI OTTAVI. </a:t>
          </a:r>
          <a:r>
            <a:rPr lang="it-IT" sz="1100" b="1" cap="small" baseline="0">
              <a:solidFill>
                <a:schemeClr val="dk1"/>
              </a:solidFill>
              <a:latin typeface="+mn-lt"/>
              <a:ea typeface="+mn-ea"/>
              <a:cs typeface="+mn-cs"/>
            </a:rPr>
            <a:t>CHIUDIAMO IL DISCORSO OGGI</a:t>
          </a:r>
          <a:r>
            <a:rPr lang="it-IT" sz="1100" cap="small" baseline="0">
              <a:solidFill>
                <a:schemeClr val="dk1"/>
              </a:solidFill>
              <a:latin typeface="+mn-lt"/>
              <a:ea typeface="+mn-ea"/>
              <a:cs typeface="+mn-cs"/>
            </a:rPr>
            <a:t>. E AFFRONTIAMO LE PROSSIME DUE PARTITE IN SCIOLTEZZA.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SITUAZIONI DA CONSIDERARE SEMPRE:</a:t>
          </a:r>
        </a:p>
        <a:p>
          <a:r>
            <a:rPr lang="it-IT" sz="1100" cap="small" baseline="0">
              <a:solidFill>
                <a:schemeClr val="dk1"/>
              </a:solidFill>
              <a:latin typeface="+mn-lt"/>
              <a:ea typeface="+mn-ea"/>
              <a:cs typeface="+mn-cs"/>
            </a:rPr>
            <a:t>- COME SEMPRE </a:t>
          </a:r>
          <a:r>
            <a:rPr lang="it-IT" sz="1100" b="1" cap="small" baseline="0">
              <a:solidFill>
                <a:schemeClr val="dk1"/>
              </a:solidFill>
              <a:latin typeface="+mn-lt"/>
              <a:ea typeface="+mn-ea"/>
              <a:cs typeface="+mn-cs"/>
            </a:rPr>
            <a:t>L'APPROCCIO</a:t>
          </a:r>
          <a:r>
            <a:rPr lang="it-IT" sz="1100" cap="small" baseline="0">
              <a:solidFill>
                <a:schemeClr val="dk1"/>
              </a:solidFill>
              <a:latin typeface="+mn-lt"/>
              <a:ea typeface="+mn-ea"/>
              <a:cs typeface="+mn-cs"/>
            </a:rPr>
            <a:t>. SUBITO CATTIVI E CONCENTRATI. FACCIAMOGLI CAPIRE CHE COSA SIAMOVENUTI A FARE. NON REGALIAMO MINUTI AGLI AVVERSARI.</a:t>
          </a:r>
        </a:p>
        <a:p>
          <a:r>
            <a:rPr lang="it-IT" sz="1100" cap="small" baseline="0">
              <a:solidFill>
                <a:schemeClr val="dk1"/>
              </a:solidFill>
              <a:latin typeface="+mn-lt"/>
              <a:ea typeface="+mn-ea"/>
              <a:cs typeface="+mn-cs"/>
            </a:rPr>
            <a:t>- ELIMINARE I </a:t>
          </a:r>
          <a:r>
            <a:rPr lang="it-IT" sz="1100" b="1" cap="small" baseline="0">
              <a:solidFill>
                <a:schemeClr val="dk1"/>
              </a:solidFill>
              <a:latin typeface="+mn-lt"/>
              <a:ea typeface="+mn-ea"/>
              <a:cs typeface="+mn-cs"/>
            </a:rPr>
            <a:t>CALI DI CONCENTRAZIONE</a:t>
          </a:r>
          <a:r>
            <a:rPr lang="it-IT" sz="1100" cap="small" baseline="0">
              <a:solidFill>
                <a:schemeClr val="dk1"/>
              </a:solidFill>
              <a:latin typeface="+mn-lt"/>
              <a:ea typeface="+mn-ea"/>
              <a:cs typeface="+mn-cs"/>
            </a:rPr>
            <a:t>:  MARTEDI' ABBIAMO AVUTO UNA RICADUTA DOPO IL GOL DEL VANTAGGIO: E' TUTTA QUESTIONE DI TESTA RAGAZZI. NON ABBIAMO PAURA DI GIOCARE AL PALLONE....RISCHIAMO DI RIMETTERE IN PARTITA SQUADRE CHE NON SE LO MERITANO. </a:t>
          </a:r>
        </a:p>
        <a:p>
          <a:r>
            <a:rPr lang="it-IT" sz="1100" cap="small" baseline="0">
              <a:solidFill>
                <a:schemeClr val="dk1"/>
              </a:solidFill>
              <a:latin typeface="+mn-lt"/>
              <a:ea typeface="+mn-ea"/>
              <a:cs typeface="+mn-cs"/>
            </a:rPr>
            <a:t>- GESTIONE DEI </a:t>
          </a:r>
          <a:r>
            <a:rPr lang="it-IT" sz="1100" b="1" cap="small" baseline="0">
              <a:solidFill>
                <a:schemeClr val="dk1"/>
              </a:solidFill>
              <a:latin typeface="+mn-lt"/>
              <a:ea typeface="+mn-ea"/>
              <a:cs typeface="+mn-cs"/>
            </a:rPr>
            <a:t>TEMPI DI GIOCO</a:t>
          </a:r>
          <a:r>
            <a:rPr lang="it-IT" sz="1100" cap="small" baseline="0">
              <a:solidFill>
                <a:schemeClr val="dk1"/>
              </a:solidFill>
              <a:latin typeface="+mn-lt"/>
              <a:ea typeface="+mn-ea"/>
              <a:cs typeface="+mn-cs"/>
            </a:rPr>
            <a:t>. 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t>
          </a:r>
          <a:r>
            <a:rPr lang="it-IT" sz="1100" b="1" cap="small" baseline="0">
              <a:solidFill>
                <a:schemeClr val="dk1"/>
              </a:solidFill>
              <a:latin typeface="+mn-lt"/>
              <a:ea typeface="+mn-ea"/>
              <a:cs typeface="+mn-cs"/>
            </a:rPr>
            <a:t>PIU' FURBIZIA</a:t>
          </a:r>
          <a:r>
            <a:rPr lang="it-IT" sz="1100" cap="small" baseline="0">
              <a:solidFill>
                <a:schemeClr val="dk1"/>
              </a:solidFill>
              <a:latin typeface="+mn-lt"/>
              <a:ea typeface="+mn-ea"/>
              <a:cs typeface="+mn-cs"/>
            </a:rPr>
            <a:t>: ABITUIAMOCI A CASCARE SE TOCCATI, DAVANTI DIFENDIAMO PALLA E FACCIAMO RESPIRARE DIETRO LA RETROGUARDIA. </a:t>
          </a:r>
        </a:p>
        <a:p>
          <a:pPr eaLnBrk="1" fontAlgn="auto" latinLnBrk="0" hangingPunct="1"/>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PIU'CROSS</a:t>
          </a:r>
          <a:r>
            <a:rPr lang="it-IT" sz="1100" cap="small" baseline="0">
              <a:solidFill>
                <a:schemeClr val="dk1"/>
              </a:solidFill>
              <a:latin typeface="+mn-lt"/>
              <a:ea typeface="+mn-ea"/>
              <a:cs typeface="+mn-cs"/>
            </a:rPr>
            <a:t>:  ABI L'ANNO SCORSO ARRIVAVANO CROSS DAL FONDO E SEGNAVAMO MOLTO. IL CROSS, LA PALLA ALTA IN MEZZO, COSTITUISCE IL PERICOLO MAGGIORE PER LE DIFESE. </a:t>
          </a:r>
          <a:endParaRPr lang="it-IT" sz="1100" b="1"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FORMAZIONE</a:t>
          </a:r>
        </a:p>
        <a:p>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DISTANZE FRA I REPARTI </a:t>
          </a:r>
          <a:r>
            <a:rPr lang="it-IT" sz="1100" cap="small" baseline="0">
              <a:solidFill>
                <a:schemeClr val="dk1"/>
              </a:solidFill>
              <a:latin typeface="+mn-lt"/>
              <a:ea typeface="+mn-ea"/>
              <a:cs typeface="+mn-cs"/>
            </a:rPr>
            <a:t>COME SEMPRE... </a:t>
          </a:r>
        </a:p>
        <a:p>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GIRO PALLA VELOCE</a:t>
          </a:r>
          <a:r>
            <a:rPr lang="it-IT" sz="1100" cap="small" baseline="0">
              <a:solidFill>
                <a:schemeClr val="dk1"/>
              </a:solidFill>
              <a:latin typeface="+mn-lt"/>
              <a:ea typeface="+mn-ea"/>
              <a:cs typeface="+mn-cs"/>
            </a:rPr>
            <a:t>, NON ADDORMENTIAMOCI CON LA PALLA FRA I PIEDI OK? </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cap="small">
              <a:solidFill>
                <a:schemeClr val="dk1"/>
              </a:solidFill>
              <a:latin typeface="+mn-lt"/>
              <a:ea typeface="+mn-ea"/>
              <a:cs typeface="+mn-cs"/>
            </a:rPr>
            <a:t> MAURI</a:t>
          </a:r>
          <a:r>
            <a:rPr lang="it-IT" sz="1100" cap="small" baseline="0">
              <a:solidFill>
                <a:schemeClr val="dk1"/>
              </a:solidFill>
              <a:latin typeface="+mn-lt"/>
              <a:ea typeface="+mn-ea"/>
              <a:cs typeface="+mn-cs"/>
            </a:rPr>
            <a:t> IN MARCATURA, BREVO</a:t>
          </a:r>
          <a:r>
            <a:rPr lang="it-IT" sz="1100" cap="small">
              <a:solidFill>
                <a:schemeClr val="dk1"/>
              </a:solidFill>
              <a:latin typeface="+mn-lt"/>
              <a:ea typeface="+mn-ea"/>
              <a:cs typeface="+mn-cs"/>
            </a:rPr>
            <a:t> TU TI STACCHI UN PO’ DIETRO E COMANDI TU. QUANDO POSSIBILE PARTIAMO CON LA PALLA DAGLI ESTERNI E</a:t>
          </a:r>
          <a:r>
            <a:rPr lang="it-IT" sz="1100" cap="small" baseline="0">
              <a:solidFill>
                <a:schemeClr val="dk1"/>
              </a:solidFill>
              <a:latin typeface="+mn-lt"/>
              <a:ea typeface="+mn-ea"/>
              <a:cs typeface="+mn-cs"/>
            </a:rPr>
            <a:t> SCARICO </a:t>
          </a:r>
          <a:r>
            <a:rPr lang="it-IT" sz="1100" cap="small">
              <a:solidFill>
                <a:schemeClr val="dk1"/>
              </a:solidFill>
              <a:latin typeface="+mn-lt"/>
              <a:ea typeface="+mn-ea"/>
              <a:cs typeface="+mn-cs"/>
            </a:rPr>
            <a:t>AL CENTRALE DI CENTROCAMPO  O ALL'ESTERNO</a:t>
          </a:r>
          <a:r>
            <a:rPr lang="it-IT" sz="1100" cap="small" baseline="0">
              <a:solidFill>
                <a:schemeClr val="dk1"/>
              </a:solidFill>
              <a:latin typeface="+mn-lt"/>
              <a:ea typeface="+mn-ea"/>
              <a:cs typeface="+mn-cs"/>
            </a:rPr>
            <a:t> ALTO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NON VOGLIO DISTANZE ECCESSIVE TRA DIFESA E CENTROCAMPO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CHIARO? SU UN CAMPO COSI’ GRANDE UN ECCESSIVO SPAZIO TRA I REPARTI EQUIVALE A PRENDERE SEMPRE DELLE SITUAZIONI DI CONTROPIEDE.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DIFENDIAMO 10 METRI FUORI AREA, NON TROPPO BASSI .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TRA DI NOI E SCELTO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a:t>
          </a:r>
          <a:r>
            <a:rPr lang="it-IT" sz="1100" b="1" cap="small">
              <a:solidFill>
                <a:schemeClr val="dk1"/>
              </a:solidFill>
              <a:latin typeface="+mn-lt"/>
              <a:ea typeface="+mn-ea"/>
              <a:cs typeface="+mn-cs"/>
            </a:rPr>
            <a:t>ZERO RISCHI. </a:t>
          </a:r>
          <a:r>
            <a:rPr lang="it-IT" sz="1100" cap="small">
              <a:solidFill>
                <a:schemeClr val="dk1"/>
              </a:solidFill>
              <a:latin typeface="+mn-lt"/>
              <a:ea typeface="+mn-ea"/>
              <a:cs typeface="+mn-cs"/>
            </a:rPr>
            <a:t>PALLA IN TRIBUNA QUANDO SERVE.  NO FALLI STUPIDI. </a:t>
          </a:r>
          <a:r>
            <a:rPr lang="it-IT" sz="1100" b="1" cap="small">
              <a:solidFill>
                <a:schemeClr val="dk1"/>
              </a:solidFill>
              <a:latin typeface="+mn-lt"/>
              <a:ea typeface="+mn-ea"/>
              <a:cs typeface="+mn-cs"/>
            </a:rPr>
            <a:t>ZERO PROTESTE.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______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a:t>
          </a:r>
          <a:r>
            <a:rPr lang="it-IT" sz="1100" b="0" cap="small" baseline="0">
              <a:solidFill>
                <a:schemeClr val="dk1"/>
              </a:solidFill>
              <a:latin typeface="+mn-lt"/>
              <a:ea typeface="+mn-ea"/>
              <a:cs typeface="+mn-cs"/>
            </a:rPr>
            <a:t>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E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a:t>
          </a:r>
          <a:r>
            <a:rPr lang="it-IT" sz="1100" b="1" cap="small">
              <a:solidFill>
                <a:schemeClr val="dk1"/>
              </a:solidFill>
              <a:latin typeface="+mn-lt"/>
              <a:ea typeface="+mn-ea"/>
              <a:cs typeface="+mn-cs"/>
            </a:rPr>
            <a:t>IN NON POSSESSO GIOCHIAMO VICINI AL CENTRALE</a:t>
          </a:r>
          <a:r>
            <a:rPr lang="it-IT" sz="1100" b="1" cap="small" baseline="0">
              <a:solidFill>
                <a:schemeClr val="dk1"/>
              </a:solidFill>
              <a:latin typeface="+mn-lt"/>
              <a:ea typeface="+mn-ea"/>
              <a:cs typeface="+mn-cs"/>
            </a:rPr>
            <a:t>. </a:t>
          </a:r>
          <a:endParaRPr lang="it-IT" sz="1100" b="1" cap="small">
            <a:solidFill>
              <a:schemeClr val="dk1"/>
            </a:solidFill>
            <a:latin typeface="+mn-lt"/>
            <a:ea typeface="+mn-ea"/>
            <a:cs typeface="+mn-cs"/>
          </a:endParaRPr>
        </a:p>
        <a:p>
          <a:r>
            <a:rPr lang="it-IT" sz="1100" b="0" cap="small">
              <a:solidFill>
                <a:schemeClr val="dk1"/>
              </a:solidFill>
              <a:latin typeface="+mn-lt"/>
              <a:ea typeface="+mn-ea"/>
              <a:cs typeface="+mn-cs"/>
            </a:rPr>
            <a:t>LA PALLA POCO IN MEZZO</a:t>
          </a:r>
          <a:r>
            <a:rPr lang="it-IT" sz="1100" b="0" cap="small" baseline="0">
              <a:solidFill>
                <a:schemeClr val="dk1"/>
              </a:solidFill>
              <a:latin typeface="+mn-lt"/>
              <a:ea typeface="+mn-ea"/>
              <a:cs typeface="+mn-cs"/>
            </a:rPr>
            <a:t> AI PIEDI VITTO, DEVI ESSERE PIU' VELOCE NEL CAPIRE COSA FARE</a:t>
          </a:r>
          <a:r>
            <a:rPr lang="it-IT" sz="1100" b="1" cap="small" baseline="0">
              <a:solidFill>
                <a:schemeClr val="dk1"/>
              </a:solidFill>
              <a:latin typeface="+mn-lt"/>
              <a:ea typeface="+mn-ea"/>
              <a:cs typeface="+mn-cs"/>
            </a:rPr>
            <a:t>.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PARTIAMO CON ________ TI VOGLIO DINAMICO. DA TE VOGLIO POSSIBILMENTE DUE COSE: CI SERVE L'ULTIMO PASSAGGIO, L'IMBECCATA PER LE PUNTE, IL TIRO. NON DARE PUNTI DI RIFERIMENTO  CERCA DI STARE IN MOVIMENTO E CERCA LO SPAZIO PER L'INSERIMENTO PARTENDO DA DIETRO. COME MOVIMENTO CE L'HAI...DEVI MUOVERTI TRA LE LINEE E SVARIARE A DESTRA E SINISTRA. CERCA DI FARTI TROVARE  SMARCATO E QUANDO SEI IN POSSESSO VERTICALIZZA PER LE PUNTE. PERO' VOGLIO </a:t>
          </a:r>
          <a:r>
            <a:rPr lang="it-IT" sz="1100" b="1" cap="small" baseline="0">
              <a:solidFill>
                <a:schemeClr val="dk1"/>
              </a:solidFill>
              <a:latin typeface="+mn-lt"/>
              <a:ea typeface="+mn-ea"/>
              <a:cs typeface="+mn-cs"/>
            </a:rPr>
            <a:t>IN FASE DI NON POSSESSO SEMPRE UN OCCHIO AL CENTROCAMPO E ALLA COPERTURA OK</a:t>
          </a:r>
          <a:r>
            <a:rPr lang="it-IT" sz="1100" cap="small" baseline="0">
              <a:solidFill>
                <a:schemeClr val="dk1"/>
              </a:solidFill>
              <a:latin typeface="+mn-lt"/>
              <a:ea typeface="+mn-ea"/>
              <a:cs typeface="+mn-cs"/>
            </a:rPr>
            <a:t>?  HAI LA CORSA PER FARLO. SUI CALCI D'ANGOLO A SFAVORE RIENTRI SEMPRE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CON MALLO E VENTU. VOGLIO SACRIFICIO DA ENTRAMBE. MOVIMENTO SENZA LA PALLA E SEMPRE COLLEGATI CON LA TESTA. DIAMO SOLUZIONI DI GIOCO AI CENTROCAMPISTI.</a:t>
          </a:r>
          <a:r>
            <a:rPr lang="it-IT" sz="1100" cap="small">
              <a:solidFill>
                <a:schemeClr val="dk1"/>
              </a:solidFill>
              <a:latin typeface="+mn-lt"/>
              <a:ea typeface="+mn-ea"/>
              <a:cs typeface="+mn-cs"/>
            </a:rPr>
            <a:t> A TURNO VENITE INCONTRO AL CENTROCAMPISTA X GIOCARE IL PALLONE CON LUI. VOGLIO DA ENTRAMBE IL LAVORO SPORCO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TIRATEVI DIETRO IL LORO DIFENSORE QUANDO VENITE INCONTRO A RICEVERE PALLA. COSI’ FACENDO CRATE SPAZIO AL</a:t>
          </a:r>
          <a:r>
            <a:rPr lang="it-IT" sz="1100" cap="small" baseline="0">
              <a:solidFill>
                <a:schemeClr val="dk1"/>
              </a:solidFill>
              <a:latin typeface="+mn-lt"/>
              <a:ea typeface="+mn-ea"/>
              <a:cs typeface="+mn-cs"/>
            </a:rPr>
            <a:t> TREQUARTISTA</a:t>
          </a:r>
          <a:r>
            <a:rPr lang="it-IT" sz="1100" cap="small">
              <a:solidFill>
                <a:schemeClr val="dk1"/>
              </a:solidFill>
              <a:latin typeface="+mn-lt"/>
              <a:ea typeface="+mn-ea"/>
              <a:cs typeface="+mn-cs"/>
            </a:rPr>
            <a:t> ED AGLI EVENTUALI INSERIMENTI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VENTU</a:t>
          </a:r>
          <a:r>
            <a:rPr lang="it-IT" sz="1100" baseline="0"/>
            <a:t>/VITTO - GIMMI</a:t>
          </a:r>
          <a:r>
            <a:rPr lang="it-IT" sz="1100"/>
            <a:t>.  </a:t>
          </a:r>
        </a:p>
        <a:p>
          <a:r>
            <a:rPr lang="it-IT" sz="1100"/>
            <a:t>PUNIZIONI:</a:t>
          </a:r>
          <a:r>
            <a:rPr lang="it-IT" sz="1100" baseline="0"/>
            <a:t>  MALLO/GIMMI - VENTU</a:t>
          </a:r>
          <a:endParaRPr lang="it-IT" sz="1100"/>
        </a:p>
        <a:p>
          <a:r>
            <a:rPr lang="it-IT" sz="1100"/>
            <a:t>DIFFIDATI: </a:t>
          </a:r>
          <a:r>
            <a:rPr lang="it-IT" sz="1100" b="1"/>
            <a:t> GUERRO </a:t>
          </a:r>
          <a:r>
            <a:rPr lang="it-IT" sz="1100" b="0"/>
            <a:t>- </a:t>
          </a:r>
          <a:r>
            <a:rPr lang="it-IT" sz="1100" b="1"/>
            <a:t>FRANZ</a:t>
          </a:r>
          <a:r>
            <a:rPr lang="it-IT" sz="1100" b="0"/>
            <a:t> - BORGHI</a:t>
          </a:r>
          <a:r>
            <a:rPr lang="it-IT" sz="1100" b="1"/>
            <a:t> </a:t>
          </a:r>
          <a:r>
            <a:rPr lang="it-IT" sz="1100"/>
            <a:t>- </a:t>
          </a:r>
          <a:r>
            <a:rPr lang="it-IT" sz="1100" b="1"/>
            <a:t>GIMMI - ROSSO</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8" name="CasellaDiTesto 27"/>
        <xdr:cNvSpPr txBox="1"/>
      </xdr:nvSpPr>
      <xdr:spPr>
        <a:xfrm>
          <a:off x="47625" y="380998"/>
          <a:ext cx="5153025" cy="166782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9" name="CasellaDiTesto 28"/>
        <xdr:cNvSpPr txBox="1"/>
      </xdr:nvSpPr>
      <xdr:spPr>
        <a:xfrm>
          <a:off x="47625" y="380998"/>
          <a:ext cx="5153025" cy="15554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66675</xdr:colOff>
      <xdr:row>2</xdr:row>
      <xdr:rowOff>9525</xdr:rowOff>
    </xdr:from>
    <xdr:to>
      <xdr:col>8</xdr:col>
      <xdr:colOff>438150</xdr:colOff>
      <xdr:row>133</xdr:row>
      <xdr:rowOff>85724</xdr:rowOff>
    </xdr:to>
    <xdr:sp macro="" textlink="">
      <xdr:nvSpPr>
        <xdr:cNvPr id="34" name="CasellaDiTesto 7"/>
        <xdr:cNvSpPr txBox="1">
          <a:spLocks noChangeArrowheads="1"/>
        </xdr:cNvSpPr>
      </xdr:nvSpPr>
      <xdr:spPr bwMode="auto">
        <a:xfrm>
          <a:off x="66675" y="352425"/>
          <a:ext cx="5191125" cy="21564599"/>
        </a:xfrm>
        <a:prstGeom prst="rect">
          <a:avLst/>
        </a:prstGeom>
        <a:solidFill>
          <a:srgbClr val="FFFFFF"/>
        </a:solidFill>
        <a:ln w="9525">
          <a:solidFill>
            <a:srgbClr val="BCBCBC"/>
          </a:solidFill>
          <a:miter lim="800000"/>
          <a:headEnd/>
          <a:tailEnd/>
        </a:ln>
      </xdr:spPr>
      <xdr:txBody>
        <a:bodyPr vertOverflow="clip" wrap="square" lIns="27432" tIns="27432" rIns="0" bIns="0" anchor="t" upright="1"/>
        <a:lstStyle/>
        <a:p>
          <a:pPr algn="l" rtl="0">
            <a:defRPr sz="1000"/>
          </a:pPr>
          <a:r>
            <a:rPr lang="it-IT" sz="1100" b="0" i="0" u="none" strike="noStrike" baseline="0">
              <a:solidFill>
                <a:srgbClr val="000000"/>
              </a:solidFill>
              <a:latin typeface="Calibri"/>
            </a:rPr>
            <a:t>RAGAZZI OGGI GIOCHIAMO CONTRO L'ULTIMA IN CLASSIFICA 0 PUNTI, NON HANNO MAI VINTO. ENTRIAMO IN CAMPO SBRAGATI, CHI VUOLE FA IL RISCALDAMENTO CHI NON NE HA VOGLIA NON LO FA O LO FA A MODO SUO, NON GIOCHIAMO DI SQUADRA, TANTO SIAMO SUPERIORI, IL PRIMO TEMPO SAREMO SOPRA 5-0 QUINDI, VOGLIO VEDERE INDIVIDUALISMO, COLPI DI TACCO, RABONE E SUPERFICIALITA'.... </a:t>
          </a:r>
        </a:p>
        <a:p>
          <a:pPr algn="l" rtl="0">
            <a:defRPr sz="1000"/>
          </a:pPr>
          <a:r>
            <a:rPr lang="it-IT" sz="1100" b="0" i="0" u="none" strike="noStrike" baseline="0">
              <a:solidFill>
                <a:srgbClr val="000000"/>
              </a:solidFill>
              <a:latin typeface="Calibri"/>
            </a:rPr>
            <a:t>OK SE VOGLIAMO COMPLICARCI LA VITA, ALLONTANARCI DALLA VETTA E RISCHIARE DI RIPETERE LA PARTITA DI RONCOCESI, PERSA PERCHE' ABBIAMO SOTTOVALUTATO L'AVVERSARIO, LA STRADA E' QUESTA. </a:t>
          </a:r>
        </a:p>
        <a:p>
          <a:pPr algn="l" rtl="0">
            <a:defRPr sz="1000"/>
          </a:pPr>
          <a:r>
            <a:rPr lang="it-IT" sz="1100" b="0" i="0" u="none" strike="noStrike" baseline="0">
              <a:solidFill>
                <a:srgbClr val="000000"/>
              </a:solidFill>
              <a:latin typeface="Calibri"/>
            </a:rPr>
            <a:t>SE INVECE VOGLIAMO ACCORCIARE LA CLASSIFICA E PRENDERE ALTRI TRE PUNTI FONDAMENTALI, ALLORA DOBBIAMO APPROCCIARE QUESTA SFIDA COME SE FOSSE UNA FINALE. IO HO MOLTA PAURA DI QUESTA PARTITA RAGAZZI NON VE LO NASCONDO. ABBIAMO SOLO DA PERDERE IN PARTITE COSI', OGGI SERVE MENTALMENTE UNA SQUADRA CON LE PALLE, CHE SIA MEMORE DELLE DIFFICOLTA' AVUTE CON LE SQUADRE "PICCOLE", COME ATHLETIC E COME LO JANO, UNA SQUADRA CHE ENTRI IN CAMPO CON FAME E VOGLIA E CHE NON SOTTOVALUTI L'AVVERSARIO. I CAMBI LI HO, E MAGARI E' GENTE CHE HA PIU' VOGLIA DI CHI PARTE TITOLARE....QUINDI VOGLIO VEDERE GENTE CHE MANGIA L'ERBA STASERA CHIARO??</a:t>
          </a:r>
        </a:p>
        <a:p>
          <a:pPr algn="l" rtl="0">
            <a:defRPr sz="1000"/>
          </a:pPr>
          <a:r>
            <a:rPr lang="it-IT" sz="1100" b="0" i="0" u="none" strike="noStrike" baseline="0">
              <a:solidFill>
                <a:srgbClr val="000000"/>
              </a:solidFill>
              <a:latin typeface="Calibri"/>
            </a:rPr>
            <a:t> </a:t>
          </a:r>
        </a:p>
        <a:p>
          <a:pPr algn="l" rtl="0">
            <a:defRPr sz="1000"/>
          </a:pPr>
          <a:r>
            <a:rPr lang="it-IT" sz="1100" b="1" i="0" u="none" strike="noStrike" baseline="0">
              <a:solidFill>
                <a:srgbClr val="000000"/>
              </a:solidFill>
              <a:latin typeface="Calibri"/>
            </a:rPr>
            <a:t>FORMAZIONE</a:t>
          </a:r>
          <a:r>
            <a:rPr lang="it-IT" sz="1100" b="0" i="0" u="none" strike="noStrike" baseline="0">
              <a:solidFill>
                <a:srgbClr val="000000"/>
              </a:solidFill>
              <a:latin typeface="+mn-lt"/>
            </a:rPr>
            <a:t> ROSSO/ FRANZ, GUERRO, GIAN, ABI/ BERTA, VITTO, LILLO/ PAOLOZZO/  BREV, LUZ.</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DIFESA:  </a:t>
          </a:r>
          <a:r>
            <a:rPr lang="it-IT" sz="1100" b="0" i="0" u="sng" strike="noStrike" baseline="0">
              <a:solidFill>
                <a:srgbClr val="000000"/>
              </a:solidFill>
              <a:latin typeface="Calibri"/>
            </a:rPr>
            <a:t>GIAN</a:t>
          </a:r>
          <a:r>
            <a:rPr lang="it-IT" sz="1100" b="0" i="0" u="none" strike="noStrike" baseline="0">
              <a:solidFill>
                <a:srgbClr val="000000"/>
              </a:solidFill>
              <a:latin typeface="Calibri"/>
            </a:rPr>
            <a:t> LA LINEA ALTA COME SEMPRE, VOGLIO CHE LI TENIAMO DI LA' E GIOCHIAMO NELLA LORO META' CAMPO. GIRO PALLA VELOCE, QUINDI PASSAGGI DI PRIMA O DI SECONDA. IN MARCATURA MI RACCOMANDO, PULITI E DECISI. </a:t>
          </a:r>
          <a:r>
            <a:rPr lang="it-IT" sz="1100" b="0" i="0" u="sng" strike="noStrike" baseline="0">
              <a:solidFill>
                <a:srgbClr val="000000"/>
              </a:solidFill>
              <a:latin typeface="Calibri"/>
            </a:rPr>
            <a:t>GUERRO</a:t>
          </a:r>
          <a:r>
            <a:rPr lang="it-IT" sz="1100" b="0" i="0" u="none" strike="noStrike" baseline="0">
              <a:solidFill>
                <a:srgbClr val="000000"/>
              </a:solidFill>
              <a:latin typeface="Calibri"/>
            </a:rPr>
            <a:t> PULITO E ATTENTO ANCHE IN FASE DI DISIMPEGNO.</a:t>
          </a:r>
        </a:p>
        <a:p>
          <a:pPr algn="l" rtl="0">
            <a:defRPr sz="1000"/>
          </a:pPr>
          <a:r>
            <a:rPr lang="it-IT" sz="1100" b="0" i="0" u="none" strike="noStrike" baseline="0">
              <a:solidFill>
                <a:srgbClr val="000000"/>
              </a:solidFill>
              <a:latin typeface="Calibri"/>
            </a:rPr>
            <a:t>I TERZINI COME AL SOLITO MOVIMENTO SENZA PALLA IN FASE OFFENSIVA. SE FATTA BENE LA SPINTA CI PERMETTE DI ARRIVARE AL CROSS E SE ANCHE LA PALLA NON CI VIENE GIOCATA IL NOSTRO MOVIMENTO CREA SPAZIO PER ALTRE GIOCATE. </a:t>
          </a:r>
          <a:r>
            <a:rPr lang="it-IT" sz="1100" b="1" i="0" u="none" strike="noStrike" baseline="0">
              <a:solidFill>
                <a:srgbClr val="000000"/>
              </a:solidFill>
              <a:latin typeface="Calibri"/>
            </a:rPr>
            <a:t>CI POSSIAMO ARRIVARE CON UN GIRO PALLA VELOCE O CON UN CAMBIO CAMPO A CREARE SUPERIORITA SULLE FASCE. </a:t>
          </a:r>
        </a:p>
        <a:p>
          <a:pPr algn="l" rtl="0">
            <a:defRPr sz="1000"/>
          </a:pPr>
          <a:r>
            <a:rPr lang="it-IT" sz="1100" b="0" i="0" u="none" strike="noStrike" baseline="0">
              <a:solidFill>
                <a:srgbClr val="000000"/>
              </a:solidFill>
              <a:latin typeface="Calibri"/>
            </a:rPr>
            <a:t>LIMITIAMO A ZERO I RISCHI E LAMPADINA BENE ACCESA: MASSIMA ATTENZIONE IN MARCATURA SU RIMESSE LATERALI, CORNER E NEI FINALI DI TEMPO, OCCHI E ORECCHIE APERTI SULLE PALLE INATTIVE, OGNUNO BATTEZZA UN UOMO E SE LO TIENE STRETTO.</a:t>
          </a:r>
        </a:p>
        <a:p>
          <a:pPr algn="l" rtl="0">
            <a:defRPr sz="1000"/>
          </a:pPr>
          <a:r>
            <a:rPr lang="it-IT" sz="1100" b="0" i="0" u="none" strike="noStrike" baseline="0">
              <a:solidFill>
                <a:srgbClr val="000000"/>
              </a:solidFill>
              <a:latin typeface="Calibri"/>
            </a:rPr>
            <a:t>NON CONCEDIAMO PUNIZIONI DEL CAZZO EH. </a:t>
          </a:r>
        </a:p>
        <a:p>
          <a:pPr algn="l" rtl="0">
            <a:defRPr sz="1000"/>
          </a:pPr>
          <a:r>
            <a:rPr lang="it-IT" sz="1100" b="0" i="0" u="none" strike="noStrike" baseline="0">
              <a:solidFill>
                <a:srgbClr val="000000"/>
              </a:solidFill>
              <a:latin typeface="Calibri"/>
            </a:rPr>
            <a:t>A SPOT GIAN SI PROVA IL LANCIO PER LUZ.</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CENTROCAMPO: SIETE IL MOTORE DELLA SQUADRA, SE GIRATE VOI GIRA LA SQUADRA. </a:t>
          </a:r>
        </a:p>
        <a:p>
          <a:pPr algn="l" rtl="0">
            <a:defRPr sz="1000"/>
          </a:pPr>
          <a:r>
            <a:rPr lang="it-IT" sz="1100" b="0" i="0" u="none" strike="noStrike" baseline="0">
              <a:solidFill>
                <a:srgbClr val="000000"/>
              </a:solidFill>
              <a:latin typeface="Calibri"/>
            </a:rPr>
            <a:t>DOVETE DARE EQUILIBRIO, PRECISIONE IN APPOGGIO E VELOCITA' DI GIOCATA. </a:t>
          </a:r>
        </a:p>
        <a:p>
          <a:pPr algn="l" rtl="0">
            <a:defRPr sz="1000"/>
          </a:pPr>
          <a:r>
            <a:rPr lang="it-IT" sz="1100" b="0" i="0" u="none" strike="noStrike" baseline="0">
              <a:solidFill>
                <a:srgbClr val="000000"/>
              </a:solidFill>
              <a:latin typeface="+mn-lt"/>
            </a:rPr>
            <a:t>VITTO SEI TU CHE DETTI I TEMPI DELLA SQUADRA:</a:t>
          </a:r>
        </a:p>
        <a:p>
          <a:pPr algn="l" rtl="0">
            <a:defRPr sz="1000"/>
          </a:pPr>
          <a:r>
            <a:rPr lang="it-IT" sz="1100" b="0" i="0" u="none" strike="noStrike" baseline="0">
              <a:solidFill>
                <a:srgbClr val="000000"/>
              </a:solidFill>
              <a:latin typeface="Calibri"/>
            </a:rPr>
            <a:t>1) VERTICALIZZA AL MOMENTO GIUSTO.</a:t>
          </a:r>
        </a:p>
        <a:p>
          <a:pPr algn="l" rtl="0">
            <a:defRPr sz="1000"/>
          </a:pPr>
          <a:r>
            <a:rPr lang="it-IT" sz="1100" b="0" i="0" u="none" strike="noStrike" baseline="0">
              <a:solidFill>
                <a:srgbClr val="000000"/>
              </a:solidFill>
              <a:latin typeface="Calibri"/>
            </a:rPr>
            <a:t>2) APRI IL GIOCO IN MANIERA VELOCE SULLE FASCE</a:t>
          </a:r>
        </a:p>
        <a:p>
          <a:pPr algn="l" rtl="0">
            <a:defRPr sz="1000"/>
          </a:pPr>
          <a:r>
            <a:rPr lang="it-IT" sz="1100" b="0" i="0" u="none" strike="noStrike" baseline="0">
              <a:solidFill>
                <a:srgbClr val="000000"/>
              </a:solidFill>
              <a:latin typeface="Calibri"/>
            </a:rPr>
            <a:t>3) SFRUTTA GLI INTERNI E IL 3/4</a:t>
          </a:r>
        </a:p>
        <a:p>
          <a:pPr algn="l" rtl="0">
            <a:defRPr sz="1000"/>
          </a:pPr>
          <a:r>
            <a:rPr lang="it-IT" sz="1100" b="0" i="0" u="none" strike="noStrike" baseline="0">
              <a:solidFill>
                <a:srgbClr val="000000"/>
              </a:solidFill>
              <a:latin typeface="Calibri"/>
            </a:rPr>
            <a:t>I DUE INTERNI</a:t>
          </a:r>
          <a:r>
            <a:rPr lang="it-IT" sz="1100" b="0" i="0" u="sng" strike="noStrike" baseline="0">
              <a:solidFill>
                <a:srgbClr val="000000"/>
              </a:solidFill>
              <a:latin typeface="Calibri"/>
            </a:rPr>
            <a:t>, BERTA </a:t>
          </a:r>
          <a:r>
            <a:rPr lang="it-IT" sz="1100" b="0" i="0" u="none" strike="noStrike" baseline="0">
              <a:solidFill>
                <a:srgbClr val="000000"/>
              </a:solidFill>
              <a:latin typeface="Calibri"/>
            </a:rPr>
            <a:t>A DESTRA, </a:t>
          </a:r>
          <a:r>
            <a:rPr lang="it-IT" sz="1100" b="0" i="0" u="sng" strike="noStrike" baseline="0">
              <a:solidFill>
                <a:srgbClr val="000000"/>
              </a:solidFill>
              <a:latin typeface="Calibri"/>
            </a:rPr>
            <a:t>LILLO </a:t>
          </a:r>
          <a:r>
            <a:rPr lang="it-IT" sz="1100" b="0" i="0" u="none" strike="noStrike" baseline="0">
              <a:solidFill>
                <a:srgbClr val="000000"/>
              </a:solidFill>
              <a:latin typeface="Calibri"/>
            </a:rPr>
            <a:t>A SINISTRA: MUOVERSI CON INTELLIGENZA, SEMPRE UN OCCHIO AL CENTRO IN NON POSSESSO MA PRONTI A SCIVOLARE SULL'ESTERNO IN CASO DI BISOGNO. E' FONDAMENTALE NON PERDERE PALLE BANALI. PRECISIONE IN FASE DI DISIMPEGNO. SENSO DELLA POSIZIONE MI RACCOMANDO GIOCATE SEMPLICI, EVITIAMO DI PERDERE PALLA CON CONSEGUENTE RIPARTENZA LORO. </a:t>
          </a:r>
          <a:r>
            <a:rPr lang="it-IT" sz="1100" b="1" i="0" u="none" strike="noStrike" baseline="0">
              <a:solidFill>
                <a:srgbClr val="000000"/>
              </a:solidFill>
              <a:latin typeface="Calibri"/>
            </a:rPr>
            <a:t>SEGUIAMO L'AZIONE QUANDO NASCE DALL'ALTRA PARTE</a:t>
          </a:r>
          <a:r>
            <a:rPr lang="it-IT" sz="1100" b="0" i="0" u="none" strike="noStrike" baseline="0">
              <a:solidFill>
                <a:srgbClr val="000000"/>
              </a:solidFill>
              <a:latin typeface="Calibri"/>
            </a:rPr>
            <a:t>: DOBBIAMO ESSERCI NOI SUL SECONDO PALO, DEVE ENTRARCI IN TESTA QUESTA COSA.</a:t>
          </a:r>
        </a:p>
        <a:p>
          <a:pPr algn="l" rtl="0">
            <a:defRPr sz="1000"/>
          </a:pPr>
          <a:r>
            <a:rPr lang="it-IT" sz="1100" b="0" i="0" u="none" strike="noStrike" baseline="0">
              <a:solidFill>
                <a:srgbClr val="000000"/>
              </a:solidFill>
              <a:latin typeface="Calibri"/>
            </a:rPr>
            <a:t>ACCOMPAGNIAMO IL PRESSING DELLE PUNTE, IMPARIAMO AD ACCORCIARE IN AVANTI SUI POSSIBILI SCARICHI DEL POSSESSORE DI PALLA: INTELLIGENTEMENTE PERO' UNO SUL PORTATORE E DUE A CHIUDERE GLI SPAZI, SOPRATTUTTO SE A PALLA COPERTA (PASSAGGIO FORTE, STOP SBAGLIATO...) </a:t>
          </a:r>
        </a:p>
        <a:p>
          <a:pPr algn="l" rtl="0">
            <a:defRPr sz="1000"/>
          </a:pPr>
          <a:r>
            <a:rPr lang="it-IT" sz="1100" b="0" i="0" u="none" strike="noStrike" baseline="0">
              <a:solidFill>
                <a:srgbClr val="000000"/>
              </a:solidFill>
              <a:latin typeface="Calibri"/>
            </a:rPr>
            <a:t>IN OGNI CASO, MAI BUTTARE VIA IL PALLONE, RICERCA COSTANTE DEL GIOCO PALLA A TERRA.</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TREQUARTI:  GIOCHIAMO CON </a:t>
          </a:r>
          <a:r>
            <a:rPr lang="it-IT" sz="1100" b="0" i="0" u="sng" strike="noStrike" baseline="0">
              <a:solidFill>
                <a:srgbClr val="000000"/>
              </a:solidFill>
              <a:latin typeface="Calibri"/>
            </a:rPr>
            <a:t>PAOLOZZO</a:t>
          </a:r>
          <a:r>
            <a:rPr lang="it-IT" sz="1100" b="0" i="0" u="none" strike="noStrike" baseline="0">
              <a:solidFill>
                <a:srgbClr val="000000"/>
              </a:solidFill>
              <a:latin typeface="Calibri"/>
            </a:rPr>
            <a:t>, E' FORTE FISICAMENTE HA BUON TIRO E VISIONE DI GIOCO, E' FORTE DI TESTA. NON SFRUTTARLO A DOVERE OGGI SAREBBE DA PAZZI. CERCHIAMOLO OK? PAOLO TU FATTI VEDERE, CREA SPAZIO COL TUO MOVIMENTO E CERCATI PALLONI GIOCABILI. NEGLI ULTIMI 20/25 METRI VOGLIO IL DRIBBLING SENZA PAURA E LA FINALIZZAZIONE VELOCE CHE SIA IL CROSS, L'UNO-DUE O IL TIRO. GIOCA SEMPLICE. </a:t>
          </a:r>
        </a:p>
        <a:p>
          <a:pPr algn="l" rtl="0">
            <a:defRPr sz="1000"/>
          </a:pPr>
          <a:r>
            <a:rPr lang="it-IT" sz="1100" b="0" i="0" u="none" strike="noStrike" baseline="0">
              <a:solidFill>
                <a:srgbClr val="000000"/>
              </a:solidFill>
              <a:latin typeface="Calibri"/>
            </a:rPr>
            <a:t>VAI IN APPOGGIO PER LA GIOCATA DELLA PUNTA: CERCA SEMPRE LA GIOCATA VELOCE MAGARI IN PROFONDITA' PER IL TAGLIO DI LUZ O PER LA CHIUSURA DI UN TRIANGOLO. </a:t>
          </a:r>
        </a:p>
        <a:p>
          <a:pPr algn="l" rtl="0">
            <a:defRPr sz="1000"/>
          </a:pPr>
          <a:r>
            <a:rPr lang="it-IT" sz="1100" b="1" i="0" u="none" strike="noStrike" baseline="0">
              <a:solidFill>
                <a:srgbClr val="000000"/>
              </a:solidFill>
              <a:latin typeface="Calibri"/>
            </a:rPr>
            <a:t>SCALI A  A DAR FASTIDIO AL LORO CENTRALE DI CENTROCAMPO IN FASE DI NON POSSESSO, E' IMPORTANTE QUESTA FASE, CHIARO?  </a:t>
          </a:r>
          <a:r>
            <a:rPr lang="it-IT" sz="1100" b="0" i="0" u="none" strike="noStrike" baseline="0">
              <a:solidFill>
                <a:srgbClr val="000000"/>
              </a:solidFill>
              <a:latin typeface="Calibri"/>
            </a:rPr>
            <a:t>ESCI IN PRESSING SUI CENTRALI DIFENSIVI SE PARTONO DA LI', LE PUNTE STANNO TRA IL CENTRALE ED IL TERZINO. </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ATTACCO:  </a:t>
          </a:r>
          <a:r>
            <a:rPr lang="it-IT" sz="1100" b="0" i="0" u="sng" strike="noStrike" baseline="0">
              <a:solidFill>
                <a:srgbClr val="000000"/>
              </a:solidFill>
              <a:latin typeface="Calibri"/>
            </a:rPr>
            <a:t>BREV</a:t>
          </a:r>
          <a:r>
            <a:rPr lang="it-IT" sz="1100" b="0" i="0" u="none" strike="noStrike" baseline="0">
              <a:solidFill>
                <a:srgbClr val="000000"/>
              </a:solidFill>
              <a:latin typeface="Calibri"/>
            </a:rPr>
            <a:t> PUNTO DI RIFERIMENTO, GIOCHI DA CENTRAVANTI. LASCIA SVARIARE LUZ CHE FARA' PIU' MOVIMENTO. OBIETTIVO PRIMARIO DI OGGI, OVVIAMENTE DOPO IL GOL, E' QUELLO DI TENERE SU IL PALLONE, FACCIAMO RESPIRARE LA SQUADRA RAGAZZI. PER I CENTROCAMPISTI: BREV, CERCHIAMOLO SUI PIEDI, PRONTI A RICEVERE LA SPONDA, </a:t>
          </a:r>
          <a:r>
            <a:rPr lang="it-IT" sz="1100" b="0" i="0" u="sng" strike="noStrike" baseline="0">
              <a:solidFill>
                <a:srgbClr val="000000"/>
              </a:solidFill>
              <a:latin typeface="Calibri"/>
            </a:rPr>
            <a:t>LUZ</a:t>
          </a:r>
          <a:r>
            <a:rPr lang="it-IT" sz="1100" b="0" i="0" u="none" strike="noStrike" baseline="0">
              <a:solidFill>
                <a:srgbClr val="000000"/>
              </a:solidFill>
              <a:latin typeface="Calibri"/>
            </a:rPr>
            <a:t> INVECE DEVE DARCI PROFONDITA', VOGLIO IMBECCATE NELLO SPAZIO E RASOTERRA. E' VELOCE PUO' FARE LA DIFFERENZA. </a:t>
          </a:r>
        </a:p>
        <a:p>
          <a:pPr algn="l" rtl="0">
            <a:defRPr sz="1000"/>
          </a:pPr>
          <a:r>
            <a:rPr lang="it-IT" sz="1100" b="0" i="0" u="none" strike="noStrike" baseline="0">
              <a:solidFill>
                <a:srgbClr val="000000"/>
              </a:solidFill>
              <a:latin typeface="Calibri"/>
            </a:rPr>
            <a:t>LUZ HAI TROVATO IL FEELING CON LA PORTA, CONTINUA A MUOVERTI SENZA IL PALLONE TRA I PIEDI E FARE CONTINUI TAGLI ED INSERIMENTI NELLA ZONA CENTRALE, VERSO LA PORTA. SE IMPARI A FARE IL MOVIMENTO VERSO LAPORTA, LA PALLA PRIMA O POI I NOSTRI CENTROCAMPISTI TE LA METTONO LA' DIETRO LA LINEA DIFENSIVA.</a:t>
          </a:r>
        </a:p>
        <a:p>
          <a:pPr algn="l" rtl="0">
            <a:defRPr sz="1000"/>
          </a:pPr>
          <a:r>
            <a:rPr lang="it-IT" sz="1100" b="0" i="0" u="none" strike="noStrike" baseline="0">
              <a:solidFill>
                <a:srgbClr val="000000"/>
              </a:solidFill>
              <a:latin typeface="Calibri"/>
            </a:rPr>
            <a:t>RICORDIAMOCI CHE I PRIMI DIFENSORI SONO LE PUNTE:  SUI CENTRALI ESCE ERIS MENTRE BREV E LUZ STAZIONANO TRA CENTRALI E TERZINI. VOGLIO QUESTA FASE FATTA AL MEGLIO PERCHE' PRIMA RECUPERIAMO PALLA MEGLIO E' E SE LO FACCIAMO IL PIU' ALTO POSSIBILE SIAMO PIU' VICINI ALLA LORO PORTA E PIU' LONTANI DALLA NOSTRA. </a:t>
          </a:r>
        </a:p>
        <a:p>
          <a:pPr algn="l" rtl="0">
            <a:defRPr sz="1000"/>
          </a:pPr>
          <a:r>
            <a:rPr lang="it-IT" sz="1100" b="0" i="0" u="none" strike="noStrike" baseline="0">
              <a:solidFill>
                <a:srgbClr val="000000"/>
              </a:solidFill>
              <a:latin typeface="Calibri"/>
            </a:rPr>
            <a:t>PAOLOZZOLUZ RIENTRATE A TURNO A SALTARE IN AREA SULLE PALLE INATTIVE A SFAVORE.</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-RIGORI: PAOLOZZO/LILLO</a:t>
          </a:r>
        </a:p>
        <a:p>
          <a:pPr algn="l" rtl="0">
            <a:defRPr sz="1000"/>
          </a:pPr>
          <a:r>
            <a:rPr lang="it-IT" sz="1100" b="0" i="0" u="none" strike="noStrike" baseline="0">
              <a:solidFill>
                <a:srgbClr val="000000"/>
              </a:solidFill>
              <a:latin typeface="Calibri"/>
            </a:rPr>
            <a:t>-PUNIZIONI: PAOLOZZO/LILLO</a:t>
          </a:r>
        </a:p>
        <a:p>
          <a:pPr algn="l" rtl="0">
            <a:defRPr sz="1000"/>
          </a:pPr>
          <a:r>
            <a:rPr lang="it-IT" sz="1100" b="0" i="0" u="none" strike="noStrike" baseline="0">
              <a:solidFill>
                <a:srgbClr val="000000"/>
              </a:solidFill>
              <a:latin typeface="Calibri"/>
            </a:rPr>
            <a:t>-ANGOLI: SCHEMA</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CHI ESCE SI RICORDI DI DARE LE CONSEGNE A CHI ENTRA:  POSIZIONE  IN BARRIERA E CORNER IN ATTACCO.</a:t>
          </a:r>
        </a:p>
        <a:p>
          <a:pPr algn="l" rtl="0">
            <a:defRPr sz="1000"/>
          </a:pPr>
          <a:r>
            <a:rPr lang="it-IT" sz="1100" b="0" i="0" u="none" strike="noStrike" baseline="0">
              <a:solidFill>
                <a:srgbClr val="000000"/>
              </a:solidFill>
              <a:latin typeface="Calibri"/>
            </a:rPr>
            <a:t>OCCHIO PARTICOLARE A DARDANO.</a:t>
          </a:r>
        </a:p>
        <a:p>
          <a:pPr algn="l" rtl="0">
            <a:defRPr sz="1000"/>
          </a:pPr>
          <a:r>
            <a:rPr lang="it-IT" sz="1100" b="0" i="0" u="none" strike="noStrike" baseline="0">
              <a:solidFill>
                <a:srgbClr val="000000"/>
              </a:solidFill>
              <a:latin typeface="Calibri"/>
            </a:rPr>
            <a:t>DAI, RISCALDAMENTO FATTO BENE, ANDIAMO A VINCERE!</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RACCOMANDAZIONI:</a:t>
          </a:r>
        </a:p>
        <a:p>
          <a:pPr algn="l" rtl="0">
            <a:defRPr sz="1000"/>
          </a:pPr>
          <a:r>
            <a:rPr lang="it-IT" sz="1100" b="0" i="0" u="none" strike="noStrike" baseline="0">
              <a:solidFill>
                <a:srgbClr val="000000"/>
              </a:solidFill>
              <a:latin typeface="Calibri"/>
            </a:rPr>
            <a:t>GESTIONE DEI TEMPI DI GIOCO. </a:t>
          </a:r>
        </a:p>
        <a:p>
          <a:pPr algn="l" rtl="0">
            <a:defRPr sz="1000"/>
          </a:pPr>
          <a:r>
            <a:rPr lang="it-IT" sz="1100" b="1" i="0" u="none" strike="noStrike" baseline="0">
              <a:solidFill>
                <a:srgbClr val="000000"/>
              </a:solidFill>
              <a:latin typeface="Calibri"/>
            </a:rPr>
            <a:t>RIMESSE LATERALI A SFAVORE: ATTACCATI, NON A DUE METRI</a:t>
          </a:r>
        </a:p>
        <a:p>
          <a:pPr algn="l" rtl="0">
            <a:defRPr sz="1000"/>
          </a:pPr>
          <a:r>
            <a:rPr lang="it-IT" sz="1100" b="0" i="0" u="none" strike="noStrike" baseline="0">
              <a:solidFill>
                <a:srgbClr val="000000"/>
              </a:solidFill>
              <a:latin typeface="Calibri"/>
            </a:rPr>
            <a:t>RIMESSE LATERALI A FAVORE OLTRE LA META' CAMPO: SI PUO' PROVARE ANCHE  UNO-DUE E CAMBIO CAMPO .</a:t>
          </a:r>
        </a:p>
        <a:p>
          <a:pPr algn="l" rtl="0">
            <a:defRPr sz="1000"/>
          </a:pPr>
          <a:r>
            <a:rPr lang="it-IT" sz="1100" b="0" i="0" u="none" strike="noStrike" baseline="0">
              <a:solidFill>
                <a:srgbClr val="000000"/>
              </a:solidFill>
              <a:latin typeface="Calibri"/>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INTERVALLO:</a:t>
          </a:r>
        </a:p>
        <a:p>
          <a:pPr algn="l" rtl="0">
            <a:defRPr sz="1000"/>
          </a:pPr>
          <a:r>
            <a:rPr lang="it-IT" sz="1100" b="0" i="0" u="none" strike="noStrike" baseline="0">
              <a:solidFill>
                <a:srgbClr val="000000"/>
              </a:solidFill>
              <a:latin typeface="Calibri"/>
            </a:rPr>
            <a:t>CALI DI CONCENTRAZIONE</a:t>
          </a:r>
        </a:p>
        <a:p>
          <a:pPr algn="l" rtl="0">
            <a:defRPr sz="1000"/>
          </a:pPr>
          <a:r>
            <a:rPr lang="it-IT" sz="1100" b="0" i="0" u="none" strike="noStrike" baseline="0">
              <a:solidFill>
                <a:srgbClr val="000000"/>
              </a:solidFill>
              <a:latin typeface="Calibri"/>
            </a:rPr>
            <a:t>GESTIONE DEI TEMPI DI GIOCO</a:t>
          </a:r>
        </a:p>
        <a:p>
          <a:pPr algn="l" rtl="0">
            <a:defRPr sz="1000"/>
          </a:pPr>
          <a:r>
            <a:rPr lang="it-IT" sz="1100" b="0" i="0" u="none" strike="noStrike" baseline="0">
              <a:solidFill>
                <a:srgbClr val="000000"/>
              </a:solidFill>
              <a:latin typeface="Calibri"/>
            </a:rPr>
            <a:t>FURBIZIA, GUADAGNIAMO CALCI PIAZZATI</a:t>
          </a:r>
        </a:p>
        <a:p>
          <a:pPr algn="l" rtl="0">
            <a:defRPr sz="1000"/>
          </a:pPr>
          <a:r>
            <a:rPr lang="it-IT" sz="1100" b="0" i="0" u="none" strike="noStrike" baseline="0">
              <a:solidFill>
                <a:srgbClr val="000000"/>
              </a:solidFill>
              <a:latin typeface="Calibri"/>
            </a:rPr>
            <a:t>DAVANTI TENIAMO SU QUALCHE PALLA E FACCIAMO RESPIRARE LA SQUADRA</a:t>
          </a:r>
        </a:p>
        <a:p>
          <a:pPr algn="l" rtl="0">
            <a:defRPr sz="1000"/>
          </a:pPr>
          <a:r>
            <a:rPr lang="it-IT" sz="1100" b="0" i="0" u="none" strike="noStrike" baseline="0">
              <a:solidFill>
                <a:srgbClr val="000000"/>
              </a:solidFill>
              <a:latin typeface="Calibri"/>
            </a:rPr>
            <a:t>INTERDIZIONE PIU' DECISA</a:t>
          </a:r>
        </a:p>
        <a:p>
          <a:pPr algn="l" rtl="0">
            <a:defRPr sz="1000"/>
          </a:pPr>
          <a:r>
            <a:rPr lang="it-IT" sz="1100" b="0" i="0" u="none" strike="noStrike" baseline="0">
              <a:solidFill>
                <a:srgbClr val="000000"/>
              </a:solidFill>
              <a:latin typeface="Calibri"/>
            </a:rPr>
            <a:t>CENTRARE LO SPECCHIO</a:t>
          </a:r>
        </a:p>
        <a:p>
          <a:pPr algn="l" rtl="0">
            <a:defRPr sz="1000"/>
          </a:pPr>
          <a:r>
            <a:rPr lang="it-IT" sz="1100" b="0" i="0" u="none" strike="noStrike" baseline="0">
              <a:solidFill>
                <a:srgbClr val="000000"/>
              </a:solidFill>
              <a:latin typeface="Calibri"/>
            </a:rPr>
            <a:t>RALLENTARE O ACCELERARE IL RITMO</a:t>
          </a:r>
        </a:p>
        <a:p>
          <a:pPr algn="l" rtl="0">
            <a:defRPr sz="1000"/>
          </a:pPr>
          <a:r>
            <a:rPr lang="it-IT" sz="1100" b="0" i="0" u="none" strike="noStrike" baseline="0">
              <a:solidFill>
                <a:srgbClr val="000000"/>
              </a:solidFill>
              <a:latin typeface="Calibri"/>
            </a:rPr>
            <a:t>SE SIAMO SOTTO: RICORDARE BORETTO O JANO</a:t>
          </a:r>
        </a:p>
        <a:p>
          <a:pPr algn="l" rtl="0">
            <a:defRPr sz="1000"/>
          </a:pPr>
          <a:r>
            <a:rPr lang="it-IT" sz="1100" b="0" i="0" u="none" strike="noStrike" baseline="0">
              <a:solidFill>
                <a:srgbClr val="000000"/>
              </a:solidFill>
              <a:latin typeface="Calibri"/>
            </a:rPr>
            <a:t>SE SIAMO SOPRA: RICORDARE COPPA PILASTRO CHE LO SVARIONE E' SEMPRE DIETRO L'ANGOLO.</a:t>
          </a:r>
        </a:p>
        <a:p>
          <a:pPr algn="l" rtl="0">
            <a:defRPr sz="1000"/>
          </a:pP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mn-lt"/>
            </a:rPr>
            <a:t>DIFFIDA: LUZ/FRANZ/NICO</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SQUALIFICATO LA PROSSIMA: WALLY</a:t>
          </a:r>
        </a:p>
        <a:p>
          <a:pPr algn="l" rtl="0">
            <a:defRPr sz="1000"/>
          </a:pP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70</xdr:row>
      <xdr:rowOff>133349</xdr:rowOff>
    </xdr:to>
    <xdr:sp macro="" textlink="">
      <xdr:nvSpPr>
        <xdr:cNvPr id="2" name="CasellaDiTesto 1"/>
        <xdr:cNvSpPr txBox="1"/>
      </xdr:nvSpPr>
      <xdr:spPr>
        <a:xfrm>
          <a:off x="47625" y="380997"/>
          <a:ext cx="5153025" cy="114014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OGGI ESORDISCO CON QUESTA DOMANDA: COME MAI IN ALLENAMENTO GLI OPPSEN CI BATTONO SEMPRE? LA RISPOSTA VE LA DO' IO ED E' QUESTA: PERCHE' CI METTONO VOGLIA E GRINTA MENTRE NOI CREDENDOCI SUPERIORI SPESSO SIAMO SUPERFICIALI.</a:t>
          </a:r>
        </a:p>
        <a:p>
          <a:r>
            <a:rPr lang="it-IT" sz="1100" cap="small">
              <a:solidFill>
                <a:schemeClr val="dk1"/>
              </a:solidFill>
              <a:latin typeface="+mn-lt"/>
              <a:ea typeface="+mn-ea"/>
              <a:cs typeface="+mn-cs"/>
            </a:rPr>
            <a:t>UNA SQUADRA</a:t>
          </a:r>
          <a:r>
            <a:rPr lang="it-IT" sz="1100" cap="small" baseline="0">
              <a:solidFill>
                <a:schemeClr val="dk1"/>
              </a:solidFill>
              <a:latin typeface="+mn-lt"/>
              <a:ea typeface="+mn-ea"/>
              <a:cs typeface="+mn-cs"/>
            </a:rPr>
            <a:t> PER ESSERE VINCENTE, NON DEVE MAI PERDERE DI VISTA IL SUO OBIETTIVO, CHE SIANO ALLENAMENTI E NEANCHE NELLE AMICHEVOLI! PER VINCERE E PRIMEGGIARE IN TUTTE LE COMPETIZIONI </a:t>
          </a:r>
          <a:r>
            <a:rPr lang="it-IT" sz="1100" cap="small">
              <a:solidFill>
                <a:schemeClr val="dk1"/>
              </a:solidFill>
              <a:latin typeface="+mn-lt"/>
              <a:ea typeface="+mn-ea"/>
              <a:cs typeface="+mn-cs"/>
            </a:rPr>
            <a:t>DOBBIAMO SEMPRE DARE IL MASSIMO, SAPERE PER COSA STIAMO LOTTANDO, FISSARCI IN TESTA QUELLO</a:t>
          </a:r>
          <a:r>
            <a:rPr lang="it-IT" sz="1100" cap="small" baseline="0">
              <a:solidFill>
                <a:schemeClr val="dk1"/>
              </a:solidFill>
              <a:latin typeface="+mn-lt"/>
              <a:ea typeface="+mn-ea"/>
              <a:cs typeface="+mn-cs"/>
            </a:rPr>
            <a:t> PER CUI FATICHIAMO E NON PERDERLO MAI DI VISTA...</a:t>
          </a:r>
          <a:r>
            <a:rPr lang="it-IT" sz="1100" cap="small">
              <a:solidFill>
                <a:schemeClr val="dk1"/>
              </a:solidFill>
              <a:latin typeface="+mn-lt"/>
              <a:ea typeface="+mn-ea"/>
              <a:cs typeface="+mn-cs"/>
            </a:rPr>
            <a:t>PARTITA DOPO PARTITA ALLENAMENTO DOPO ALLENAMENTO...</a:t>
          </a: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IDEA DI CALCIO: RIPARTIAMO DALL’IDEA DI GIOCO DI SEMPRE OSSIA GIOCARE LA PALLA, PARTENDO DA DIETRO EVITANDO I LANCI LUNGHI MA CERCANDO DI COSTRUIRE, IL LANCIO LUNGO E’ UN RISCHIO, NON SO A CHI ARRIVERA’ IL PALLONE. IL NOSTRO OBIETTIVO, RICORDIAMOLO, E’ QUELLO CERCARE DI AVERE IL PALLINO DEL GIOCO.</a:t>
          </a:r>
        </a:p>
        <a:p>
          <a:r>
            <a:rPr lang="it-IT" sz="1100" cap="small">
              <a:solidFill>
                <a:schemeClr val="dk1"/>
              </a:solidFill>
              <a:latin typeface="+mn-lt"/>
              <a:ea typeface="+mn-ea"/>
              <a:cs typeface="+mn-cs"/>
            </a:rPr>
            <a:t>MI PIACEREBBE VEDERE IN OGNUNO DI VOI UN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  CERCHIAMO DI RESTARE ORDINATI IN CAMPO E DI GIOCARE SEMPLICE.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MASSIMA CONCENTRAZIONE E MASSIMO IMPEGNO.</a:t>
          </a:r>
          <a:r>
            <a:rPr lang="it-IT" sz="1100" cap="small" baseline="0">
              <a:solidFill>
                <a:schemeClr val="dk1"/>
              </a:solidFill>
              <a:latin typeface="+mn-lt"/>
              <a:ea typeface="+mn-ea"/>
              <a:cs typeface="+mn-cs"/>
            </a:rPr>
            <a:t>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LA</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GESTIONE DEL POSSESSO</a:t>
          </a:r>
          <a:r>
            <a:rPr lang="it-IT" sz="1100" b="0" cap="small" baseline="0">
              <a:solidFill>
                <a:schemeClr val="dk1"/>
              </a:solidFill>
              <a:latin typeface="+mn-lt"/>
              <a:ea typeface="+mn-ea"/>
              <a:cs typeface="+mn-cs"/>
            </a:rPr>
            <a:t> DEVE ESSERE NON ESTETICA MA FINALIZZATA ALLA VERTICALIZZAZIONE, </a:t>
          </a:r>
          <a:r>
            <a:rPr lang="it-IT" sz="1100" cap="small" baseline="0">
              <a:solidFill>
                <a:schemeClr val="dk1"/>
              </a:solidFill>
              <a:latin typeface="+mn-lt"/>
              <a:ea typeface="+mn-ea"/>
              <a:cs typeface="+mn-cs"/>
            </a:rPr>
            <a:t>NON FORZIATA MA FATTA NEI TEMPI GIUSTI. </a:t>
          </a:r>
          <a:r>
            <a:rPr lang="it-IT" sz="1100" b="1" cap="small" baseline="0">
              <a:solidFill>
                <a:schemeClr val="dk1"/>
              </a:solidFill>
              <a:latin typeface="+mn-lt"/>
              <a:ea typeface="+mn-ea"/>
              <a:cs typeface="+mn-cs"/>
            </a:rPr>
            <a:t>PROVIAMO A COSTRUIRE L'AZIONE </a:t>
          </a:r>
          <a:r>
            <a:rPr lang="it-IT" sz="1100" cap="small" baseline="0">
              <a:solidFill>
                <a:schemeClr val="dk1"/>
              </a:solidFill>
              <a:latin typeface="+mn-lt"/>
              <a:ea typeface="+mn-ea"/>
              <a:cs typeface="+mn-cs"/>
            </a:rPr>
            <a:t>COME VI CHIEDO IO, OSSIA CERCANDO LA SUPERIORITA NEL CENTRO DEL CAMPO: I TERZINI SE L'AZIONE PARTE DA LI' DEVONO CERCARE LO SCARICO PER IL CENTRALE DI CENTROCAMPO E PROPORSI. </a:t>
          </a:r>
        </a:p>
        <a:p>
          <a:r>
            <a:rPr lang="it-IT" sz="1100" cap="small" baseline="0">
              <a:solidFill>
                <a:schemeClr val="dk1"/>
              </a:solidFill>
              <a:latin typeface="+mn-lt"/>
              <a:ea typeface="+mn-ea"/>
              <a:cs typeface="+mn-cs"/>
            </a:rPr>
            <a:t>GIOCHIAMO SENZA FRENESIA PER FAVORE. </a:t>
          </a:r>
          <a:r>
            <a:rPr lang="it-IT" sz="1100" cap="small">
              <a:solidFill>
                <a:schemeClr val="dk1"/>
              </a:solidFill>
              <a:latin typeface="+mn-lt"/>
              <a:ea typeface="+mn-ea"/>
              <a:cs typeface="+mn-cs"/>
            </a:rPr>
            <a:t>PRENDIAMO LE MISURE IN CAMPO E CERCHIAMO </a:t>
          </a:r>
          <a:r>
            <a:rPr lang="it-IT" sz="1100" b="1" cap="small">
              <a:solidFill>
                <a:schemeClr val="dk1"/>
              </a:solidFill>
              <a:latin typeface="+mn-lt"/>
              <a:ea typeface="+mn-ea"/>
              <a:cs typeface="+mn-cs"/>
            </a:rPr>
            <a:t>GIOCATE</a:t>
          </a:r>
          <a:r>
            <a:rPr lang="it-IT" sz="1100" b="1" cap="small" baseline="0">
              <a:solidFill>
                <a:schemeClr val="dk1"/>
              </a:solidFill>
              <a:latin typeface="+mn-lt"/>
              <a:ea typeface="+mn-ea"/>
              <a:cs typeface="+mn-cs"/>
            </a:rPr>
            <a:t> SEMPLICI </a:t>
          </a:r>
          <a:r>
            <a:rPr lang="it-IT" sz="1100" cap="small" baseline="0">
              <a:solidFill>
                <a:schemeClr val="dk1"/>
              </a:solidFill>
              <a:latin typeface="+mn-lt"/>
              <a:ea typeface="+mn-ea"/>
              <a:cs typeface="+mn-cs"/>
            </a:rPr>
            <a:t>E CHE NON METTANO IN DIFFICOLTA' IL COMPAGNO. </a:t>
          </a:r>
          <a:r>
            <a:rPr lang="it-IT" sz="1100" b="1" cap="small" baseline="0">
              <a:solidFill>
                <a:schemeClr val="dk1"/>
              </a:solidFill>
              <a:latin typeface="+mn-lt"/>
              <a:ea typeface="+mn-ea"/>
              <a:cs typeface="+mn-cs"/>
            </a:rPr>
            <a:t>NON PORTIAMO PALLA, MA FACCIAMOLA GIRARE</a:t>
          </a:r>
          <a:r>
            <a:rPr lang="it-IT" sz="1100" cap="small" baseline="0">
              <a:solidFill>
                <a:schemeClr val="dk1"/>
              </a:solidFill>
              <a:latin typeface="+mn-lt"/>
              <a:ea typeface="+mn-ea"/>
              <a:cs typeface="+mn-cs"/>
            </a:rPr>
            <a:t>. VORREI VEDERE LA PALLA MAI PER PIU' DI TRE TOCCHI IN MEZZO AI PIEDI. ABITUIAMOCI! SOPRATTUTTO DIETRO</a:t>
          </a:r>
          <a:r>
            <a:rPr lang="it-IT" sz="1100" cap="small">
              <a:solidFill>
                <a:schemeClr val="dk1"/>
              </a:solidFill>
              <a:latin typeface="+mn-lt"/>
              <a:ea typeface="+mn-ea"/>
              <a:cs typeface="+mn-cs"/>
            </a:rPr>
            <a:t> LO SCARICO FACCIAMOLO VELOCE, DUE</a:t>
          </a:r>
          <a:r>
            <a:rPr lang="it-IT" sz="1100" cap="small" baseline="0">
              <a:solidFill>
                <a:schemeClr val="dk1"/>
              </a:solidFill>
              <a:latin typeface="+mn-lt"/>
              <a:ea typeface="+mn-ea"/>
              <a:cs typeface="+mn-cs"/>
            </a:rPr>
            <a:t> TOCCHI E VIA </a:t>
          </a:r>
          <a:r>
            <a:rPr lang="it-IT" sz="1100" cap="small">
              <a:solidFill>
                <a:schemeClr val="dk1"/>
              </a:solidFill>
              <a:latin typeface="+mn-lt"/>
              <a:ea typeface="+mn-ea"/>
              <a:cs typeface="+mn-cs"/>
            </a:rPr>
            <a:t>NON DORMIAMO CON LA PALLA IN MEZZO AI PIEDI.</a:t>
          </a:r>
        </a:p>
        <a:p>
          <a:r>
            <a:rPr lang="it-IT" sz="1100" cap="small">
              <a:solidFill>
                <a:schemeClr val="dk1"/>
              </a:solidFill>
              <a:latin typeface="+mn-lt"/>
              <a:ea typeface="+mn-ea"/>
              <a:cs typeface="+mn-cs"/>
            </a:rPr>
            <a:t>CERCHIAMO</a:t>
          </a:r>
          <a:r>
            <a:rPr lang="it-IT" sz="1100" cap="small" baseline="0">
              <a:solidFill>
                <a:schemeClr val="dk1"/>
              </a:solidFill>
              <a:latin typeface="+mn-lt"/>
              <a:ea typeface="+mn-ea"/>
              <a:cs typeface="+mn-cs"/>
            </a:rPr>
            <a:t> DI MANTENERE LE </a:t>
          </a:r>
          <a:r>
            <a:rPr lang="it-IT" sz="1100" cap="small">
              <a:solidFill>
                <a:schemeClr val="dk1"/>
              </a:solidFill>
              <a:latin typeface="+mn-lt"/>
              <a:ea typeface="+mn-ea"/>
              <a:cs typeface="+mn-cs"/>
            </a:rPr>
            <a:t>DISTANZE  GIUSTE TRA REPARTI</a:t>
          </a:r>
          <a:r>
            <a:rPr lang="it-IT" sz="1100" cap="small" baseline="0">
              <a:solidFill>
                <a:schemeClr val="dk1"/>
              </a:solidFill>
              <a:latin typeface="+mn-lt"/>
              <a:ea typeface="+mn-ea"/>
              <a:cs typeface="+mn-cs"/>
            </a:rPr>
            <a:t>, NON SPACCHIAMOCI IN DUE TRONCONI</a:t>
          </a:r>
          <a:r>
            <a:rPr lang="it-IT" sz="1100" cap="small">
              <a:solidFill>
                <a:schemeClr val="dk1"/>
              </a:solidFill>
              <a:latin typeface="+mn-lt"/>
              <a:ea typeface="+mn-ea"/>
              <a:cs typeface="+mn-cs"/>
            </a:rPr>
            <a:t>.</a:t>
          </a:r>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 </a:t>
          </a:r>
          <a:r>
            <a:rPr lang="it-IT" sz="1100" b="0" cap="small">
              <a:solidFill>
                <a:schemeClr val="dk1"/>
              </a:solidFill>
              <a:latin typeface="+mn-lt"/>
              <a:ea typeface="+mn-ea"/>
              <a:cs typeface="+mn-cs"/>
            </a:rPr>
            <a:t>FACCIAMO </a:t>
          </a:r>
          <a:r>
            <a:rPr lang="it-IT" sz="1100" b="1" cap="small">
              <a:solidFill>
                <a:schemeClr val="dk1"/>
              </a:solidFill>
              <a:latin typeface="+mn-lt"/>
              <a:ea typeface="+mn-ea"/>
              <a:cs typeface="+mn-cs"/>
            </a:rPr>
            <a:t>MOVIMENTO SENZA PALLA</a:t>
          </a:r>
          <a:r>
            <a:rPr lang="it-IT" sz="1100" cap="small">
              <a:solidFill>
                <a:schemeClr val="dk1"/>
              </a:solidFill>
              <a:latin typeface="+mn-lt"/>
              <a:ea typeface="+mn-ea"/>
              <a:cs typeface="+mn-cs"/>
            </a:rPr>
            <a:t>, DIAMO UN’ALTERNATIVA DI GIOCATA AI COMPAGNI.  </a:t>
          </a:r>
        </a:p>
        <a:p>
          <a:r>
            <a:rPr lang="it-IT" sz="1100" cap="small">
              <a:solidFill>
                <a:schemeClr val="dk1"/>
              </a:solidFill>
              <a:latin typeface="+mn-lt"/>
              <a:ea typeface="+mn-ea"/>
              <a:cs typeface="+mn-cs"/>
            </a:rPr>
            <a:t>MOVIMENTO IN ORIZZONTALE DEL CENTRALE DI CENTROCAMPO E VELOCITA' DI GIOCATA, ANCHE SOLO D'APPOGGIO SE PRESSATO. CAMBIO CAMPO PER L'INSERIMENTO DEL TERZINO.</a:t>
          </a:r>
        </a:p>
        <a:p>
          <a:r>
            <a:rPr lang="it-IT" sz="1100" cap="small">
              <a:solidFill>
                <a:schemeClr val="dk1"/>
              </a:solidFill>
              <a:latin typeface="+mn-lt"/>
              <a:ea typeface="+mn-ea"/>
              <a:cs typeface="+mn-cs"/>
            </a:rPr>
            <a:t>INTERNI A PROTEZIONE DEL CENTRALE IN NON POSSESSO.</a:t>
          </a:r>
          <a:r>
            <a:rPr lang="it-IT" sz="1100" cap="small" baseline="0">
              <a:solidFill>
                <a:schemeClr val="dk1"/>
              </a:solidFill>
              <a:latin typeface="+mn-lt"/>
              <a:ea typeface="+mn-ea"/>
              <a:cs typeface="+mn-cs"/>
            </a:rPr>
            <a:t> IN POSSESSO PROVIAMO L'INSERIMENTO SE LA PUNTA ESTERNA O IL TREQUARTI LARGO VENGONO INCONTRO PER RICEVERE PALLA.</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DIETRO LE PUNTE  IL TREQUARTISTA HA LIBERTA’ DI MOVIMENTO, NON ABBASSARTI TROPPO VERSO IL NOSTRO CENTROCAMPO E  NON DARE PUNTI DI RIFERIMENTO AI LORO DIFENSORI, QUINDI SVARIA OK? IL PRESSING SUI CENTRALI PARTE DA TE, LE PUNTE STARANNO TRA IL CENTRALE ED IL TERZINO.</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PUNTE VICINE, UNA VA INCONTRO PER LA GIOCATA E LO SCAMBIO COL CENTROCAMPISTA, L'ALTRO VA IN PROFONDITA'</a:t>
          </a:r>
          <a:r>
            <a:rPr lang="it-IT" sz="1100" cap="small" baseline="0">
              <a:solidFill>
                <a:schemeClr val="dk1"/>
              </a:solidFill>
              <a:latin typeface="+mn-lt"/>
              <a:ea typeface="+mn-ea"/>
              <a:cs typeface="+mn-cs"/>
            </a:rPr>
            <a:t> PER RICEVERE IL FILTRANTE.</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1 TEMPO: </a:t>
          </a:r>
          <a:r>
            <a:rPr lang="it-IT" sz="1100" cap="small" baseline="0">
              <a:solidFill>
                <a:schemeClr val="dk1"/>
              </a:solidFill>
              <a:latin typeface="+mn-lt"/>
              <a:ea typeface="+mn-ea"/>
              <a:cs typeface="+mn-cs"/>
            </a:rPr>
            <a:t>ROSSO /AGNE-NICO-GIAN-WALLY/FLACO/BERTA-LILLO/ ERIS/LUZ-BREV</a:t>
          </a: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2 TEMPO: </a:t>
          </a:r>
          <a:r>
            <a:rPr lang="it-IT" sz="1100" cap="small" baseline="0">
              <a:solidFill>
                <a:schemeClr val="dk1"/>
              </a:solidFill>
              <a:latin typeface="+mn-lt"/>
              <a:ea typeface="+mn-ea"/>
              <a:cs typeface="+mn-cs"/>
            </a:rPr>
            <a:t>ROSSO / GUERRO-NICO-GERRY- ABI/BERTA/ AGNE-LILLO/ ERIS/FLACO-EDU'</a:t>
          </a:r>
          <a:endParaRPr lang="it-IT"/>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RIGORI:</a:t>
          </a:r>
          <a:r>
            <a:rPr lang="it-IT" sz="1100" b="1" cap="small" baseline="0">
              <a:solidFill>
                <a:schemeClr val="dk1"/>
              </a:solidFill>
              <a:latin typeface="+mn-lt"/>
              <a:ea typeface="+mn-ea"/>
              <a:cs typeface="+mn-cs"/>
            </a:rPr>
            <a:t> </a:t>
          </a:r>
        </a:p>
        <a:p>
          <a:r>
            <a:rPr lang="it-IT" sz="1100" b="1" cap="small" baseline="0">
              <a:solidFill>
                <a:schemeClr val="dk1"/>
              </a:solidFill>
              <a:latin typeface="+mn-lt"/>
              <a:ea typeface="+mn-ea"/>
              <a:cs typeface="+mn-cs"/>
            </a:rPr>
            <a:t>PUNIZIONI:</a:t>
          </a:r>
          <a:r>
            <a:rPr lang="it-IT" sz="1100" cap="small" baseline="0">
              <a:solidFill>
                <a:schemeClr val="dk1"/>
              </a:solidFill>
              <a:latin typeface="+mn-lt"/>
              <a:ea typeface="+mn-ea"/>
              <a:cs typeface="+mn-cs"/>
            </a:rPr>
            <a:t> </a:t>
          </a:r>
        </a:p>
        <a:p>
          <a:r>
            <a:rPr lang="it-IT" sz="1100" b="1" cap="small" baseline="0">
              <a:solidFill>
                <a:schemeClr val="dk1"/>
              </a:solidFill>
              <a:latin typeface="+mn-lt"/>
              <a:ea typeface="+mn-ea"/>
              <a:cs typeface="+mn-cs"/>
            </a:rPr>
            <a:t>CORNER:</a:t>
          </a:r>
          <a:r>
            <a:rPr lang="it-IT" sz="1100" cap="small" baseline="0">
              <a:solidFill>
                <a:schemeClr val="dk1"/>
              </a:solidFill>
              <a:latin typeface="+mn-lt"/>
              <a:ea typeface="+mn-ea"/>
              <a:cs typeface="+mn-cs"/>
            </a:rPr>
            <a:t>  SCHEMA DELL'ANNO SCORSO. 2 TAGLI SUL PRIMO, 2 CHE PARTONO DAL PORTIERE E UNO CHE ARRIVA SUL SECONDO.  UNO AL LIMITE. TRE FISSI DIETRO.</a:t>
          </a:r>
        </a:p>
        <a:p>
          <a:endParaRPr lang="it-IT" sz="1100" cap="small">
            <a:solidFill>
              <a:schemeClr val="dk1"/>
            </a:solidFill>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325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9" name="CasellaDiTesto 18"/>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0" name="CasellaDiTesto 19"/>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6" name="CasellaDiTesto 25"/>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7" name="CasellaDiTesto 26"/>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8" name="CasellaDiTesto 27"/>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9" name="CasellaDiTesto 2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381000</xdr:colOff>
      <xdr:row>165</xdr:row>
      <xdr:rowOff>111124</xdr:rowOff>
    </xdr:to>
    <xdr:sp macro="" textlink="">
      <xdr:nvSpPr>
        <xdr:cNvPr id="34" name="CasellaDiTesto 33"/>
        <xdr:cNvSpPr txBox="1"/>
      </xdr:nvSpPr>
      <xdr:spPr>
        <a:xfrm>
          <a:off x="47625" y="387349"/>
          <a:ext cx="5111750" cy="2642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GARA IMPORTANTISSIMA PERCHE' BISOGNA FARE PUNTI OGGI: LA STORIA DELLA NOSTRA SQUADRA CI DICE CHE SPESSO QUANDO SIAMO IN EMERGENZA, TIRIAMO FUORI DAL CILINDRO DELLE PRESTAZIONI SUPERBE. OGGI ABBIAMO BISOGNO DI UNA DI QUESTE PRESTAZIONI RAGAZZI!  </a:t>
          </a:r>
          <a:r>
            <a:rPr kumimoji="0" lang="it-IT" sz="1100" b="0" i="0" u="none" strike="noStrike" kern="0" cap="small" spc="0" normalizeH="0" baseline="0" noProof="0">
              <a:ln>
                <a:noFill/>
              </a:ln>
              <a:solidFill>
                <a:prstClr val="black"/>
              </a:solidFill>
              <a:effectLst/>
              <a:uLnTx/>
              <a:uFillTx/>
              <a:latin typeface="+mn-lt"/>
              <a:ea typeface="+mn-ea"/>
              <a:cs typeface="+mn-cs"/>
            </a:rPr>
            <a:t>CI CONFRONTIAMO CON UNA SQUADRA CHE STA GUIDANDO LA CLASSIFICA DI UN'ALTRA PROVINCIA,  ED E' SEMPRE QUALCOSA DI AFFASCINANTE. ENTRIAMO IN CAMPO SAPENDO CHE SARA' DURISSIMA, UMILI E RISPETTOSI DELL'AVVERSARIO MA CONSAPEVOLI CHE SIAMO FORTI RAGAZZI. </a:t>
          </a:r>
          <a:r>
            <a:rPr kumimoji="0" lang="it-IT" sz="1100" b="1" i="0" u="none" strike="noStrike" kern="0" cap="small" spc="0" normalizeH="0" baseline="0" noProof="0">
              <a:ln>
                <a:noFill/>
              </a:ln>
              <a:solidFill>
                <a:prstClr val="black"/>
              </a:solidFill>
              <a:effectLst/>
              <a:uLnTx/>
              <a:uFillTx/>
              <a:latin typeface="+mn-lt"/>
              <a:ea typeface="+mn-ea"/>
              <a:cs typeface="+mn-cs"/>
            </a:rPr>
            <a:t>SPESSO PER NOI E' UNA QUESTIONE DI TESTA</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RICORDIAMOCI CHE POSSIAMO RAGGIUNGERE QUALSIASI OBIETTIVO BASTA VOLERLO.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QUINDI SOLITO ATTEGGIAMENTO DI SEMPRE, CERCHIAMO DI STARE ALTI, GIRO PALLA FATTO VELOCE E A CAVALLO DEL CENTROCAMPO.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SOLITA CURA PARTICOLARE ALLE DISTANZE TRA I REPARTI, DOVE IL CAMPO E' GRANDE BASTA POCO PER SFILACCIARSI BASTA UN ATTIMO PER ESSERE TROPPO BASSI, SCHIACCIARCI O ALLUNGARCI TROPPO. </a:t>
          </a:r>
        </a:p>
        <a:p>
          <a:r>
            <a:rPr lang="it-IT" sz="1100" u="none" cap="small" baseline="0">
              <a:solidFill>
                <a:schemeClr val="dk1"/>
              </a:solidFill>
              <a:latin typeface="+mn-lt"/>
              <a:ea typeface="+mn-ea"/>
              <a:cs typeface="+mn-cs"/>
            </a:rPr>
            <a:t>MI RACCOMANDO LA </a:t>
          </a:r>
          <a:r>
            <a:rPr lang="it-IT" sz="1100" b="1" u="none" cap="small" baseline="0">
              <a:solidFill>
                <a:schemeClr val="dk1"/>
              </a:solidFill>
              <a:latin typeface="+mn-lt"/>
              <a:ea typeface="+mn-ea"/>
              <a:cs typeface="+mn-cs"/>
            </a:rPr>
            <a:t>GESTIONE DEI TEMPI DI GIOCO</a:t>
          </a:r>
          <a:r>
            <a:rPr lang="it-IT" sz="1100" u="none" cap="small" baseline="0">
              <a:solidFill>
                <a:schemeClr val="dk1"/>
              </a:solidFill>
              <a:latin typeface="+mn-lt"/>
              <a:ea typeface="+mn-ea"/>
              <a:cs typeface="+mn-cs"/>
            </a:rPr>
            <a:t>: OGGI PIU' CHE MAI CAPIRE A SECONDA DELLA SITUAZIONE SE RALLENTARE O SPINGERE OGGI NON SIAMO NUMERICAMENTE TANTI, QUINDI GESTIAMOCI RAGAZZI.</a:t>
          </a:r>
        </a:p>
        <a:p>
          <a:r>
            <a:rPr lang="it-IT" sz="1100" b="1" u="none" cap="small" baseline="0">
              <a:solidFill>
                <a:schemeClr val="dk1"/>
              </a:solidFill>
              <a:latin typeface="+mn-lt"/>
              <a:ea typeface="+mn-ea"/>
              <a:cs typeface="+mn-cs"/>
            </a:rPr>
            <a:t>COME SEMPRE E' FONDAMENTALE L'APPROCCIO ALLA SFIDA</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CI SIAMO ALLENATI BENE, PERCIO' DA SUBITO METTIAMOCI CATTIVERIA E GRINTA, UMILI E RISPETTOSI DELL'AVVERSARIO MA CONSAPEVOLI DELLA NOSTRA FORZA: NON SIAMO INFERIORI A NESSUNO...A PATTO CHE OGNUNO DIA IL SUO MEGLIO. </a:t>
          </a:r>
        </a:p>
        <a:p>
          <a:r>
            <a:rPr lang="it-IT" sz="1100" u="none" cap="small" baseline="0">
              <a:solidFill>
                <a:schemeClr val="dk1"/>
              </a:solidFill>
              <a:latin typeface="+mn-lt"/>
              <a:ea typeface="+mn-ea"/>
              <a:cs typeface="+mn-cs"/>
            </a:rPr>
            <a:t>PARTIAMO COL NOSTRO CALCIO DI INIZIO E FACCIAMOGLI CAPIRE LE NOSTRE INTENZIONI. LORO GIOCANO CON UN 4-3-3 CON DUE ATTACCANTI LARGHI, DAVANTI SONO BRAVI, DIETRO NON MI AVEVANO IMPRESSIONATO.</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kumimoji="0" lang="it-IT" sz="1100" b="0" i="0" u="none" strike="noStrike" kern="0" cap="none" spc="0" normalizeH="0" baseline="0" noProof="0">
              <a:ln>
                <a:noFill/>
              </a:ln>
              <a:solidFill>
                <a:srgbClr val="000000"/>
              </a:solidFill>
              <a:effectLst/>
              <a:uLnTx/>
              <a:uFillTx/>
              <a:latin typeface="+mn-lt"/>
              <a:ea typeface="+mn-ea"/>
              <a:cs typeface="+mn-cs"/>
            </a:rPr>
            <a:t>ROSSO/ AGNE, NICO, GIAN, WALLY/ FLACO, VITTO, BERTA/ ERIS/ BREV, LUZ.</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OCCHIO CHE LORO DAVANTI HANNO SULLA SINISTRA SOFI (16 GOL) LATO DI AGNE.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SUL CC SULL'INTERNO O SULLA PUNTA E VADO IN SOVRAPPOSIZIONE.</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t>
          </a:r>
          <a:r>
            <a:rPr lang="it-IT" sz="1100" b="0" cap="small" baseline="0">
              <a:solidFill>
                <a:schemeClr val="dk1"/>
              </a:solidFill>
              <a:latin typeface="+mn-lt"/>
              <a:ea typeface="+mn-ea"/>
              <a:cs typeface="+mn-cs"/>
            </a:rPr>
            <a:t>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DOVE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LA SPIZZATA DEL CENTRAVANTI CON SECONDA PUNTA O TQ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DUE TOCCHI E VIA, NON DI PIU'. SE MIGLIORI IN FASE DI LETTURA DELLA GIOCATA E DEL TEMPO DI GIOCATA LA SQUADRA NE BENEFICERA'. SE IL CENTRAVANTI TI VIENE INCONTRO LA PALLA GLI VA GIOCATA. MOVIMENTI IN ORIZZONTALE E MAI IN VERTICALE (</a:t>
          </a:r>
          <a:r>
            <a:rPr lang="it-IT" sz="1100" b="1" cap="small" baseline="0">
              <a:solidFill>
                <a:schemeClr val="dk1"/>
              </a:solidFill>
              <a:latin typeface="+mn-lt"/>
              <a:ea typeface="+mn-ea"/>
              <a:cs typeface="+mn-cs"/>
            </a:rPr>
            <a:t>NON FARTI TIRARE FUORI POSIZIONE</a:t>
          </a:r>
          <a:r>
            <a:rPr lang="it-IT" sz="1100" cap="small" baseline="0">
              <a:solidFill>
                <a:schemeClr val="dk1"/>
              </a:solidFill>
              <a:latin typeface="+mn-lt"/>
              <a:ea typeface="+mn-ea"/>
              <a:cs typeface="+mn-cs"/>
            </a:rPr>
            <a:t>)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PROVARE SPESSO </a:t>
          </a:r>
          <a:r>
            <a:rPr lang="it-IT" sz="1100" b="1" cap="small">
              <a:solidFill>
                <a:schemeClr val="dk1"/>
              </a:solidFill>
              <a:latin typeface="+mn-lt"/>
              <a:ea typeface="+mn-ea"/>
              <a:cs typeface="+mn-cs"/>
            </a:rPr>
            <a:t>IL CAMBIO CAMPO PER ALLARGARE IL GIOCO IN MANIERA VELOCE, SULLE ALI</a:t>
          </a:r>
          <a:r>
            <a:rPr lang="it-IT" sz="1100" b="1" cap="small" baseline="0">
              <a:solidFill>
                <a:schemeClr val="dk1"/>
              </a:solidFill>
              <a:latin typeface="+mn-lt"/>
              <a:ea typeface="+mn-ea"/>
              <a:cs typeface="+mn-cs"/>
            </a:rPr>
            <a:t> </a:t>
          </a:r>
          <a:endParaRPr lang="it-IT" sz="1100" b="1" cap="small">
            <a:solidFill>
              <a:schemeClr val="dk1"/>
            </a:solidFill>
            <a:latin typeface="+mn-lt"/>
            <a:ea typeface="+mn-ea"/>
            <a:cs typeface="+mn-cs"/>
          </a:endParaRPr>
        </a:p>
        <a:p>
          <a:r>
            <a:rPr lang="it-IT" sz="1100" b="1" cap="small" baseline="0">
              <a:solidFill>
                <a:schemeClr val="dk1"/>
              </a:solidFill>
              <a:latin typeface="+mn-lt"/>
              <a:ea typeface="+mn-ea"/>
              <a:cs typeface="+mn-cs"/>
            </a:rPr>
            <a:t>2) </a:t>
          </a:r>
          <a:r>
            <a:rPr lang="it-IT" sz="1100" cap="small" baseline="0">
              <a:solidFill>
                <a:schemeClr val="dk1"/>
              </a:solidFill>
              <a:latin typeface="+mn-lt"/>
              <a:ea typeface="+mn-ea"/>
              <a:cs typeface="+mn-cs"/>
            </a:rPr>
            <a:t> </a:t>
          </a:r>
          <a:r>
            <a:rPr lang="it-IT" sz="1100" b="1" cap="small">
              <a:solidFill>
                <a:schemeClr val="dk1"/>
              </a:solidFill>
              <a:latin typeface="+mn-lt"/>
              <a:ea typeface="+mn-ea"/>
              <a:cs typeface="+mn-cs"/>
            </a:rPr>
            <a:t>CHE PROVI A VERTICALIZZARE PER IL</a:t>
          </a:r>
          <a:r>
            <a:rPr lang="it-IT" sz="1100" b="1" cap="small" baseline="0">
              <a:solidFill>
                <a:schemeClr val="dk1"/>
              </a:solidFill>
              <a:latin typeface="+mn-lt"/>
              <a:ea typeface="+mn-ea"/>
              <a:cs typeface="+mn-cs"/>
            </a:rPr>
            <a:t> CENTRAVANTI O INSERIMENTI DI LUZ</a:t>
          </a:r>
          <a:r>
            <a:rPr lang="it-IT" sz="1100" b="1" cap="small">
              <a:solidFill>
                <a:schemeClr val="dk1"/>
              </a:solidFill>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kumimoji="0" lang="it-IT" sz="1100" b="0" i="0" u="sng" strike="noStrike" kern="0" cap="small" spc="0" normalizeH="0" baseline="0" noProof="0">
              <a:ln>
                <a:noFill/>
              </a:ln>
              <a:solidFill>
                <a:prstClr val="black"/>
              </a:solidFill>
              <a:effectLst/>
              <a:uLnTx/>
              <a:uFillTx/>
              <a:latin typeface="+mn-lt"/>
              <a:ea typeface="+mn-ea"/>
              <a:cs typeface="+mn-cs"/>
            </a:rPr>
            <a:t>. ENTRAMBE AVETE LA CAPACITA' DI TROVARE LA GIOCATA E LA POSSIBILITA' DI INSERIRVI, SOPRATTUTTO QUANDO IL GIOCO SCENDE DALL'ALTRA PARTE SUL SECONDO PALO DOVETE ESSERCI ANCHE VOI.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VERTICALIZZIAMO AL MOMENTO GIUSTO, SENZA FRETTA, SERVIAMOLA LA PUNTA  QUANDO CI FA IL MOVIMENTO. DOBBIAMO ESSERE LUCIDI IN OGNI SITUAZIONE, SOPRATTUTTO IN FASE DI DISIMPEGNO.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IMPARIAMO PERSA LA PALLA A PRESSARE IL POSSESSORE DI PALLA: INTELLIGENTEMENTE PERO' UNO SUL PORTATORE E DUE A CHIUDERE GLI SPAZI, SOPRATTUTTO SE A PALLA COPERTA (PASSAGGIO FORTE, STOP SBAGLIATO...)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LE GIOCATE SONO QUELLE CHE PROVIAMO IN ALLENAMENTO.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PUO' INNESCARE LE PUNTE. FATTI VEDERE, CREA SPAZIO COL TUO MOVIMENTO E DI PALLONI GIOCABILI NE AVRAI. NEGLI ULTIMI 20/25 METRI VOGLIO IL DRIBBLING SENZA PAURA E LA </a:t>
          </a:r>
          <a:r>
            <a:rPr kumimoji="0" lang="it-IT" sz="1100" b="1" i="0" u="none" strike="noStrike" kern="0" cap="small" spc="0" normalizeH="0" baseline="0" noProof="0">
              <a:ln>
                <a:noFill/>
              </a:ln>
              <a:solidFill>
                <a:prstClr val="black"/>
              </a:solidFill>
              <a:effectLst/>
              <a:uLnTx/>
              <a:uFillTx/>
              <a:latin typeface="+mn-lt"/>
              <a:ea typeface="+mn-ea"/>
              <a:cs typeface="+mn-cs"/>
            </a:rPr>
            <a:t>FINALIZZAZIONE VELOCE </a:t>
          </a:r>
          <a:r>
            <a:rPr kumimoji="0" lang="it-IT" sz="1100" b="0" i="0" u="none" strike="noStrike" kern="0" cap="small" spc="0" normalizeH="0" baseline="0" noProof="0">
              <a:ln>
                <a:noFill/>
              </a:ln>
              <a:solidFill>
                <a:prstClr val="black"/>
              </a:solidFill>
              <a:effectLst/>
              <a:uLnTx/>
              <a:uFillTx/>
              <a:latin typeface="+mn-lt"/>
              <a:ea typeface="+mn-ea"/>
              <a:cs typeface="+mn-cs"/>
            </a:rPr>
            <a:t>CHE SIA IL CROSS, L'UNO-DUE O IL TIRO. GIOCA SEMPLICE.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ERIS HA ANCHE CAPACITA' DI INSERIMENTO DIETRO LA PUNTA</a:t>
          </a:r>
          <a:r>
            <a:rPr kumimoji="0" lang="it-IT" sz="1100" b="0" i="0" u="none" strike="noStrike" kern="0" cap="small" spc="0" normalizeH="0" baseline="0" noProof="0">
              <a:ln>
                <a:noFill/>
              </a:ln>
              <a:solidFill>
                <a:prstClr val="black"/>
              </a:solidFill>
              <a:effectLst/>
              <a:uLnTx/>
              <a:uFillTx/>
              <a:latin typeface="+mn-lt"/>
              <a:ea typeface="+mn-ea"/>
              <a:cs typeface="+mn-cs"/>
            </a:rPr>
            <a:t>,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DAR FASTIDIO AL LORO CENTRALE DI CENTROCAMPO IN FASE DI NON POSSESSO, OGGI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CI VUOLE SACRIFICIO OGGI.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BREV E LUZ. GIOCATE VICINI, TRIANGOLO, SCAMBIO STRETTO E VIA. UNO VIENE INCONTRO L'ALTRO VA. TENETE SU' LA PALLA. E RICORDATEVI CHE CON LA GIOCATA SEMPLICE SPESSO SIA ARRIVA IN PORTA L'AVETE VISTO IN COPPA COL FOSDONDO.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VORREI UNA COSA: UNO-DUE E TIRI DA FUORI, CERCHIAMO LA CONCLUSIONE NELLO SPECCHIO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RICORDIAMOCI CHE I PRIMI DIFENSORI SONO LE PUNTE:  SUI CENTRALI ESCE ERIS MENTRE VOI DUE STAZIONATE TRA CENTRALI E TERZINI. 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DAL LIMITE SI TIRA EH RAGAZZI, CERCHIAMO LA CONCLUSIONE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ALTERNATE A RIENTRARE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DOBBIAMO TENERE SU IL PALLONE, FACCIAMO RESPIRARE LA SQUADRA RAGAZZI. </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a:p>
        <a:p>
          <a:r>
            <a:rPr lang="it-IT" sz="1100"/>
            <a:t>-RIGORI: ERIS</a:t>
          </a:r>
        </a:p>
        <a:p>
          <a:r>
            <a:rPr lang="it-IT" sz="1100"/>
            <a:t>-PUNIZIONI:  ERIS</a:t>
          </a:r>
        </a:p>
        <a:p>
          <a:r>
            <a:rPr lang="it-IT" sz="1100"/>
            <a:t>- ANGOLI: SCHEMA</a:t>
          </a:r>
        </a:p>
        <a:p>
          <a:r>
            <a:rPr lang="it-IT" sz="1100"/>
            <a:t>- DIFFIDATI</a:t>
          </a:r>
          <a:r>
            <a:rPr lang="it-IT" sz="1100" baseline="0"/>
            <a:t>: </a:t>
          </a:r>
          <a:r>
            <a:rPr lang="it-IT" sz="1100" b="1" baseline="0"/>
            <a:t>VITTO</a:t>
          </a:r>
          <a:r>
            <a:rPr lang="it-IT" sz="1100" b="0" baseline="0"/>
            <a:t> - </a:t>
          </a:r>
          <a:r>
            <a:rPr lang="it-IT" sz="1100" b="1" baseline="0"/>
            <a:t>BULGA </a:t>
          </a:r>
          <a:r>
            <a:rPr lang="it-IT" sz="1100" b="0" baseline="0"/>
            <a:t>- ABI - ZI </a:t>
          </a:r>
          <a:r>
            <a:rPr lang="it-IT" sz="1100" b="1" baseline="0"/>
            <a:t>- WALLY</a:t>
          </a:r>
          <a:endParaRPr lang="it-IT" sz="1100" b="1"/>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BORETTO </a:t>
          </a:r>
          <a:endParaRPr lang="it-IT"/>
        </a:p>
        <a:p>
          <a:r>
            <a:rPr lang="it-IT" sz="1100" b="1" baseline="0">
              <a:solidFill>
                <a:schemeClr val="dk1"/>
              </a:solidFill>
              <a:latin typeface="+mn-lt"/>
              <a:ea typeface="+mn-ea"/>
              <a:cs typeface="+mn-cs"/>
            </a:rPr>
            <a:t>SE SIAMO SOPRA: LAMPADINA PIU' ACCESA CHE MAI</a:t>
          </a:r>
        </a:p>
        <a:p>
          <a:endParaRPr lang="it-IT" sz="1100" b="1" baseline="0">
            <a:solidFill>
              <a:schemeClr val="dk1"/>
            </a:solidFill>
            <a:latin typeface="+mn-lt"/>
            <a:ea typeface="+mn-ea"/>
            <a:cs typeface="+mn-cs"/>
          </a:endParaRPr>
        </a:p>
        <a:p>
          <a:r>
            <a:rPr lang="it-IT" sz="1100" b="1" baseline="0">
              <a:solidFill>
                <a:schemeClr val="dk1"/>
              </a:solidFill>
              <a:latin typeface="+mn-lt"/>
              <a:ea typeface="+mn-ea"/>
              <a:cs typeface="+mn-cs"/>
            </a:rPr>
            <a:t>LORO SQUALIFICATI: SCRINIC</a:t>
          </a:r>
          <a:endParaRPr lang="it-IT"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70</xdr:row>
      <xdr:rowOff>133349</xdr:rowOff>
    </xdr:to>
    <xdr:sp macro="" textlink="">
      <xdr:nvSpPr>
        <xdr:cNvPr id="2" name="CasellaDiTesto 1"/>
        <xdr:cNvSpPr txBox="1"/>
      </xdr:nvSpPr>
      <xdr:spPr>
        <a:xfrm>
          <a:off x="47625" y="380997"/>
          <a:ext cx="5153025" cy="114014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a:solidFill>
                <a:schemeClr val="dk1"/>
              </a:solidFill>
              <a:latin typeface="+mn-lt"/>
              <a:ea typeface="+mn-ea"/>
              <a:cs typeface="+mn-cs"/>
            </a:rPr>
            <a:t>PRIMO IMPEGNO</a:t>
          </a:r>
          <a:r>
            <a:rPr lang="it-IT" sz="1100" u="none" cap="small" baseline="0">
              <a:solidFill>
                <a:schemeClr val="dk1"/>
              </a:solidFill>
              <a:latin typeface="+mn-lt"/>
              <a:ea typeface="+mn-ea"/>
              <a:cs typeface="+mn-cs"/>
            </a:rPr>
            <a:t> AMICHEVOLE:</a:t>
          </a:r>
        </a:p>
        <a:p>
          <a:endParaRPr lang="it-IT" sz="1100" u="none" cap="small" baseline="0">
            <a:solidFill>
              <a:schemeClr val="dk1"/>
            </a:solidFill>
            <a:latin typeface="+mn-lt"/>
            <a:ea typeface="+mn-ea"/>
            <a:cs typeface="+mn-cs"/>
          </a:endParaRPr>
        </a:p>
        <a:p>
          <a:r>
            <a:rPr lang="it-IT" sz="1100" cap="small">
              <a:solidFill>
                <a:schemeClr val="dk1"/>
              </a:solidFill>
              <a:latin typeface="+mn-lt"/>
              <a:ea typeface="+mn-ea"/>
              <a:cs typeface="+mn-cs"/>
            </a:rPr>
            <a:t>- UNA SQUADRA</a:t>
          </a:r>
          <a:r>
            <a:rPr lang="it-IT" sz="1100" cap="small" baseline="0">
              <a:solidFill>
                <a:schemeClr val="dk1"/>
              </a:solidFill>
              <a:latin typeface="+mn-lt"/>
              <a:ea typeface="+mn-ea"/>
              <a:cs typeface="+mn-cs"/>
            </a:rPr>
            <a:t> PER ESSERE VINCENTE, NON DEVE MAI PERDERE DI VISTA IL SUO OBIETTIVO, NEANCHE NELLE AMICHEVOLI: NOI VOGLIAMO VINCERE E PRIMEGGIARE IN TUTTE LE COMPETIZIONI ALLE QUALI PRENDEREMO PARTE (CAMPIONATO PROVINCIALE, REGIONALE E COPPA CSI). QUINDI </a:t>
          </a:r>
          <a:r>
            <a:rPr lang="it-IT" sz="1100" cap="small">
              <a:solidFill>
                <a:schemeClr val="dk1"/>
              </a:solidFill>
              <a:latin typeface="+mn-lt"/>
              <a:ea typeface="+mn-ea"/>
              <a:cs typeface="+mn-cs"/>
            </a:rPr>
            <a:t>DOBBIAMO SAPERE PER COSA STIAMO LOTTANDO, GUARDIAMO TUTTI INSIEME NELLA STESSA DIREZIONE, FISSIAMOCELO IN TESTA IL NOSTRO OBIETTIVO, PARTITA DOPO PARTITA ALLENAMENTO DOPO ALLENAMENTO...</a:t>
          </a: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IDEA DI CALCIO: RIPARTIAMO DALL’IDEA DI GIOCO DI SEMPRE OSSIA GIOCARE LA PALLA, PARTENDO DA DIETRO EVITANDO I LANCI LUNGHI MA CERCANDO DI COSTRUIRE, IL LANCIO LUNGO E’ UN RISCHIO, NON SO A CHI ARRIVERA’ IL PALLONE. IL NOSTRO OBIETTIVO, RICORDIAMOLO, E’ QUELLO CERCARE DI DOMINARE LA GARA E DI AVERE IL PALLINO DEL GIOCO.</a:t>
          </a:r>
        </a:p>
        <a:p>
          <a:r>
            <a:rPr lang="it-IT" sz="1100" cap="small">
              <a:solidFill>
                <a:schemeClr val="dk1"/>
              </a:solidFill>
              <a:latin typeface="+mn-lt"/>
              <a:ea typeface="+mn-ea"/>
              <a:cs typeface="+mn-cs"/>
            </a:rPr>
            <a:t>QUINDI VOGLIO VEDERE IN OGNUNO DI VOI UN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  CERCHIAMO DI RESTARE ORDINATI IN CAMPO E DI FARE LE GIOCATE SEMPLICI E CHE CI VENGONO RICHIESTE. MASSIMA CONCENTRAZIONE E MASSIMO IMPEGNO.</a:t>
          </a:r>
          <a:r>
            <a:rPr lang="it-IT" sz="1100" cap="small" baseline="0">
              <a:solidFill>
                <a:schemeClr val="dk1"/>
              </a:solidFill>
              <a:latin typeface="+mn-lt"/>
              <a:ea typeface="+mn-ea"/>
              <a:cs typeface="+mn-cs"/>
            </a:rPr>
            <a:t>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PROVIAMO</a:t>
          </a:r>
          <a:r>
            <a:rPr lang="it-IT" sz="1100" cap="small" baseline="0">
              <a:solidFill>
                <a:schemeClr val="dk1"/>
              </a:solidFill>
              <a:latin typeface="+mn-lt"/>
              <a:ea typeface="+mn-ea"/>
              <a:cs typeface="+mn-cs"/>
            </a:rPr>
            <a:t> A </a:t>
          </a:r>
          <a:r>
            <a:rPr lang="it-IT" sz="1100" b="1" cap="small" baseline="0">
              <a:solidFill>
                <a:schemeClr val="dk1"/>
              </a:solidFill>
              <a:latin typeface="+mn-lt"/>
              <a:ea typeface="+mn-ea"/>
              <a:cs typeface="+mn-cs"/>
            </a:rPr>
            <a:t>GESTIRE  IL POSSESSO</a:t>
          </a:r>
          <a:r>
            <a:rPr lang="it-IT" sz="1100" cap="small" baseline="0">
              <a:solidFill>
                <a:schemeClr val="dk1"/>
              </a:solidFill>
              <a:latin typeface="+mn-lt"/>
              <a:ea typeface="+mn-ea"/>
              <a:cs typeface="+mn-cs"/>
            </a:rPr>
            <a:t>, QUINDI NON FORZIAMO SEMPRE IL LANCIO IN PROFONDITA', NON SIAMO PRONTI FISICAMENTE PER GIOCARE A RINCORRERE IL PALLONE, MA </a:t>
          </a:r>
          <a:r>
            <a:rPr lang="it-IT" sz="1100" b="1" cap="small" baseline="0">
              <a:solidFill>
                <a:schemeClr val="dk1"/>
              </a:solidFill>
              <a:latin typeface="+mn-lt"/>
              <a:ea typeface="+mn-ea"/>
              <a:cs typeface="+mn-cs"/>
            </a:rPr>
            <a:t>PROVIAMO A COSTRUIRE L'AZIONE </a:t>
          </a:r>
          <a:r>
            <a:rPr lang="it-IT" sz="1100" cap="small" baseline="0">
              <a:solidFill>
                <a:schemeClr val="dk1"/>
              </a:solidFill>
              <a:latin typeface="+mn-lt"/>
              <a:ea typeface="+mn-ea"/>
              <a:cs typeface="+mn-cs"/>
            </a:rPr>
            <a:t>COME VI CHIEDO IO, OSSIA PASSANDO PER IL CENTRO DEL CAMPO: I TERZINI SE L'AZIONE PARTE DA LI' DEVONO CERCARE LO SCARICO PER IL CENTRALE DI CENTROCAMPO E PROPORSI. GIOCHIAMO SENZA FRENESIA PER FAVORE.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PRENDIAMO LE MISURE IN CAMPO E CERCHIAMO </a:t>
          </a:r>
          <a:r>
            <a:rPr lang="it-IT" sz="1100" b="1" cap="small">
              <a:solidFill>
                <a:schemeClr val="dk1"/>
              </a:solidFill>
              <a:latin typeface="+mn-lt"/>
              <a:ea typeface="+mn-ea"/>
              <a:cs typeface="+mn-cs"/>
            </a:rPr>
            <a:t>GIOCATE</a:t>
          </a:r>
          <a:r>
            <a:rPr lang="it-IT" sz="1100" b="1" cap="small" baseline="0">
              <a:solidFill>
                <a:schemeClr val="dk1"/>
              </a:solidFill>
              <a:latin typeface="+mn-lt"/>
              <a:ea typeface="+mn-ea"/>
              <a:cs typeface="+mn-cs"/>
            </a:rPr>
            <a:t> SEMPLICI </a:t>
          </a:r>
          <a:r>
            <a:rPr lang="it-IT" sz="1100" cap="small" baseline="0">
              <a:solidFill>
                <a:schemeClr val="dk1"/>
              </a:solidFill>
              <a:latin typeface="+mn-lt"/>
              <a:ea typeface="+mn-ea"/>
              <a:cs typeface="+mn-cs"/>
            </a:rPr>
            <a:t>E CHE NON METTANO IN DIFFICOLTA' IL COMPAGNO. </a:t>
          </a:r>
          <a:r>
            <a:rPr lang="it-IT" sz="1100" b="1" cap="small" baseline="0">
              <a:solidFill>
                <a:schemeClr val="dk1"/>
              </a:solidFill>
              <a:latin typeface="+mn-lt"/>
              <a:ea typeface="+mn-ea"/>
              <a:cs typeface="+mn-cs"/>
            </a:rPr>
            <a:t>NON PORTIAMO PALLA, MA FACCIAMOLA GIRARE</a:t>
          </a:r>
          <a:r>
            <a:rPr lang="it-IT" sz="1100" cap="small" baseline="0">
              <a:solidFill>
                <a:schemeClr val="dk1"/>
              </a:solidFill>
              <a:latin typeface="+mn-lt"/>
              <a:ea typeface="+mn-ea"/>
              <a:cs typeface="+mn-cs"/>
            </a:rPr>
            <a:t>. VORREI VEDERE LA PALLA MAI PER PIU' DI TRE TOCCHI IN MEZZO AI PIEDI. ABITUIAMOCI! SOPRATTUTTO DIETRO </a:t>
          </a:r>
          <a:r>
            <a:rPr lang="it-IT" sz="1100" cap="small">
              <a:solidFill>
                <a:schemeClr val="dk1"/>
              </a:solidFill>
              <a:latin typeface="+mn-lt"/>
              <a:ea typeface="+mn-ea"/>
              <a:cs typeface="+mn-cs"/>
            </a:rPr>
            <a:t> LO SCARICO FACCIAMOLO VELOCE, DUE</a:t>
          </a:r>
          <a:r>
            <a:rPr lang="it-IT" sz="1100" cap="small" baseline="0">
              <a:solidFill>
                <a:schemeClr val="dk1"/>
              </a:solidFill>
              <a:latin typeface="+mn-lt"/>
              <a:ea typeface="+mn-ea"/>
              <a:cs typeface="+mn-cs"/>
            </a:rPr>
            <a:t> TOCCHI E VIA </a:t>
          </a:r>
          <a:r>
            <a:rPr lang="it-IT" sz="1100" cap="small">
              <a:solidFill>
                <a:schemeClr val="dk1"/>
              </a:solidFill>
              <a:latin typeface="+mn-lt"/>
              <a:ea typeface="+mn-ea"/>
              <a:cs typeface="+mn-cs"/>
            </a:rPr>
            <a:t>NON DORMIAMO CON LA PALLA IN MEZZO AI PIEDI.</a:t>
          </a:r>
        </a:p>
        <a:p>
          <a:r>
            <a:rPr lang="it-IT" sz="1100" cap="small">
              <a:solidFill>
                <a:schemeClr val="dk1"/>
              </a:solidFill>
              <a:latin typeface="+mn-lt"/>
              <a:ea typeface="+mn-ea"/>
              <a:cs typeface="+mn-cs"/>
            </a:rPr>
            <a:t>CERCHIAMO</a:t>
          </a:r>
          <a:r>
            <a:rPr lang="it-IT" sz="1100" cap="small" baseline="0">
              <a:solidFill>
                <a:schemeClr val="dk1"/>
              </a:solidFill>
              <a:latin typeface="+mn-lt"/>
              <a:ea typeface="+mn-ea"/>
              <a:cs typeface="+mn-cs"/>
            </a:rPr>
            <a:t> DI MANTENERE LE </a:t>
          </a:r>
          <a:r>
            <a:rPr lang="it-IT" sz="1100" cap="small">
              <a:solidFill>
                <a:schemeClr val="dk1"/>
              </a:solidFill>
              <a:latin typeface="+mn-lt"/>
              <a:ea typeface="+mn-ea"/>
              <a:cs typeface="+mn-cs"/>
            </a:rPr>
            <a:t>DISTANZE  GIUSTE TRA REPARTI</a:t>
          </a:r>
          <a:r>
            <a:rPr lang="it-IT" sz="1100" cap="small" baseline="0">
              <a:solidFill>
                <a:schemeClr val="dk1"/>
              </a:solidFill>
              <a:latin typeface="+mn-lt"/>
              <a:ea typeface="+mn-ea"/>
              <a:cs typeface="+mn-cs"/>
            </a:rPr>
            <a:t>, NON SPACCHIAMOCI IN DUE TRONCONI</a:t>
          </a:r>
          <a:r>
            <a:rPr lang="it-IT" sz="1100" cap="small">
              <a:solidFill>
                <a:schemeClr val="dk1"/>
              </a:solidFill>
              <a:latin typeface="+mn-lt"/>
              <a:ea typeface="+mn-ea"/>
              <a:cs typeface="+mn-cs"/>
            </a:rPr>
            <a:t>.</a:t>
          </a:r>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 </a:t>
          </a:r>
          <a:r>
            <a:rPr lang="it-IT" sz="1100" b="0" cap="small">
              <a:solidFill>
                <a:schemeClr val="dk1"/>
              </a:solidFill>
              <a:latin typeface="+mn-lt"/>
              <a:ea typeface="+mn-ea"/>
              <a:cs typeface="+mn-cs"/>
            </a:rPr>
            <a:t>FACCIAMO </a:t>
          </a:r>
          <a:r>
            <a:rPr lang="it-IT" sz="1100" b="1" cap="small">
              <a:solidFill>
                <a:schemeClr val="dk1"/>
              </a:solidFill>
              <a:latin typeface="+mn-lt"/>
              <a:ea typeface="+mn-ea"/>
              <a:cs typeface="+mn-cs"/>
            </a:rPr>
            <a:t>MOVIMENTO SENZA PALLA</a:t>
          </a:r>
          <a:r>
            <a:rPr lang="it-IT" sz="1100" cap="small">
              <a:solidFill>
                <a:schemeClr val="dk1"/>
              </a:solidFill>
              <a:latin typeface="+mn-lt"/>
              <a:ea typeface="+mn-ea"/>
              <a:cs typeface="+mn-cs"/>
            </a:rPr>
            <a:t>, DIAMO UN’ALTERNATIVA DI GIOCATA AI COMPAGNI.  </a:t>
          </a:r>
        </a:p>
        <a:p>
          <a:r>
            <a:rPr lang="it-IT" sz="1100" cap="small">
              <a:solidFill>
                <a:schemeClr val="dk1"/>
              </a:solidFill>
              <a:latin typeface="+mn-lt"/>
              <a:ea typeface="+mn-ea"/>
              <a:cs typeface="+mn-cs"/>
            </a:rPr>
            <a:t>MOVIMENTO IN ORIZZONTALE DEL CENTRALE DI CENTROCAMPO E VELOCITA' DI GIOCATA, ANCHE SOLO D'APPOGGIO SE PRESSATO. CAMBIO CAMPO PER L'INSERIMENTO DEL TERZINO.</a:t>
          </a:r>
        </a:p>
        <a:p>
          <a:r>
            <a:rPr lang="it-IT" sz="1100" cap="small">
              <a:solidFill>
                <a:schemeClr val="dk1"/>
              </a:solidFill>
              <a:latin typeface="+mn-lt"/>
              <a:ea typeface="+mn-ea"/>
              <a:cs typeface="+mn-cs"/>
            </a:rPr>
            <a:t>INTERNI A PROTEZIONE DEL CENTRALE IN NON POSSESSO.</a:t>
          </a:r>
          <a:r>
            <a:rPr lang="it-IT" sz="1100" cap="small" baseline="0">
              <a:solidFill>
                <a:schemeClr val="dk1"/>
              </a:solidFill>
              <a:latin typeface="+mn-lt"/>
              <a:ea typeface="+mn-ea"/>
              <a:cs typeface="+mn-cs"/>
            </a:rPr>
            <a:t> IN POSSESSO PROVIAMO L'INSERIMENTO SE LA PUNTA ESTERNA O IL TREQUARTI LARGO VENGONO INCONTRO PER RICEVERE PALLA.</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DIETRO LE PUNTE  IL TREQUARTISTA HA LIBERTA’ DI MOVIMENTO, NON ABBASSARTI TROPPO VERSO IL NOSTRO CENTROCAMPO E  NON DARE PUNTI DI RIFERIMENTO AI LORO DIFENSORI, QUINDI SVARIA OK? IL PRESSING SUI CENTRALI PARTE DA TE, LE PUNTE STARANNO TRA IL CENTRALE ED IL TERZINO.</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PUNTE VICINE, UNA VA INCONTRO PER LA GIOCATA E LO SCAMBIO COL CENTROCAMPISTA, L'ALTRO VA IN PROFONDITA'</a:t>
          </a:r>
          <a:r>
            <a:rPr lang="it-IT" sz="1100" cap="small" baseline="0">
              <a:solidFill>
                <a:schemeClr val="dk1"/>
              </a:solidFill>
              <a:latin typeface="+mn-lt"/>
              <a:ea typeface="+mn-ea"/>
              <a:cs typeface="+mn-cs"/>
            </a:rPr>
            <a:t> PER RICEVERE IL FILTRANTE.</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1 TEMPO: </a:t>
          </a:r>
          <a:r>
            <a:rPr lang="it-IT" sz="1100" cap="small" baseline="0">
              <a:solidFill>
                <a:schemeClr val="dk1"/>
              </a:solidFill>
              <a:latin typeface="+mn-lt"/>
              <a:ea typeface="+mn-ea"/>
              <a:cs typeface="+mn-cs"/>
            </a:rPr>
            <a:t>ROSSO /FRANZ-FLACO-GUERRO- ABI /VITTO-WALLY -PAOLOZZO/ LILLO / GINO - BREV</a:t>
          </a: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2 TEMPO: </a:t>
          </a:r>
          <a:r>
            <a:rPr lang="it-IT" sz="1100" cap="small" baseline="0">
              <a:solidFill>
                <a:schemeClr val="dk1"/>
              </a:solidFill>
              <a:latin typeface="+mn-lt"/>
              <a:ea typeface="+mn-ea"/>
              <a:cs typeface="+mn-cs"/>
            </a:rPr>
            <a:t>ROSSO / WALLY-GIAN-NICO- GERRY /FLACO- ZINHO-GUERRO/ LUZ - GINO - EDU</a:t>
          </a:r>
          <a:endParaRPr lang="it-IT"/>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RIGORI:</a:t>
          </a:r>
          <a:r>
            <a:rPr lang="it-IT" sz="1100" b="1" cap="small" baseline="0">
              <a:solidFill>
                <a:schemeClr val="dk1"/>
              </a:solidFill>
              <a:latin typeface="+mn-lt"/>
              <a:ea typeface="+mn-ea"/>
              <a:cs typeface="+mn-cs"/>
            </a:rPr>
            <a:t> </a:t>
          </a:r>
        </a:p>
        <a:p>
          <a:r>
            <a:rPr lang="it-IT" sz="1100" b="1" cap="small" baseline="0">
              <a:solidFill>
                <a:schemeClr val="dk1"/>
              </a:solidFill>
              <a:latin typeface="+mn-lt"/>
              <a:ea typeface="+mn-ea"/>
              <a:cs typeface="+mn-cs"/>
            </a:rPr>
            <a:t>PUNIZIONI:</a:t>
          </a:r>
          <a:r>
            <a:rPr lang="it-IT" sz="1100" cap="small" baseline="0">
              <a:solidFill>
                <a:schemeClr val="dk1"/>
              </a:solidFill>
              <a:latin typeface="+mn-lt"/>
              <a:ea typeface="+mn-ea"/>
              <a:cs typeface="+mn-cs"/>
            </a:rPr>
            <a:t> </a:t>
          </a:r>
        </a:p>
        <a:p>
          <a:r>
            <a:rPr lang="it-IT" sz="1100" b="1" cap="small" baseline="0">
              <a:solidFill>
                <a:schemeClr val="dk1"/>
              </a:solidFill>
              <a:latin typeface="+mn-lt"/>
              <a:ea typeface="+mn-ea"/>
              <a:cs typeface="+mn-cs"/>
            </a:rPr>
            <a:t>CORNER:</a:t>
          </a:r>
          <a:r>
            <a:rPr lang="it-IT" sz="1100" cap="small" baseline="0">
              <a:solidFill>
                <a:schemeClr val="dk1"/>
              </a:solidFill>
              <a:latin typeface="+mn-lt"/>
              <a:ea typeface="+mn-ea"/>
              <a:cs typeface="+mn-cs"/>
            </a:rPr>
            <a:t>  SCHEMA DELL'ANNO SCORSO. 2 TAGLI SUL PRIMO, 2 CHE PARTONO DAL PORTIERE E UNO CHE ARRIVA SUL SECONDO.  UNO AL LIMITE. TRE FISSI DIETRO.</a:t>
          </a:r>
        </a:p>
        <a:p>
          <a:endParaRPr lang="it-IT" sz="1100" cap="small">
            <a:solidFill>
              <a:schemeClr val="dk1"/>
            </a:solidFill>
            <a:latin typeface="+mn-lt"/>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133</xdr:row>
      <xdr:rowOff>161924</xdr:rowOff>
    </xdr:to>
    <xdr:sp macro="" textlink="">
      <xdr:nvSpPr>
        <xdr:cNvPr id="35" name="CasellaDiTesto 34"/>
        <xdr:cNvSpPr txBox="1"/>
      </xdr:nvSpPr>
      <xdr:spPr>
        <a:xfrm>
          <a:off x="47625" y="381000"/>
          <a:ext cx="5153025" cy="21621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GARA IMPORTANTISSIMA SIAMO PRIMI E DOBBIAMO RESTARCI: OGGI PER NECESSITA' DOBBIAMO VARIARE QUALCOSA, MA NON DEVE CAMBIARE IL NOSTRO CONCETTO DI GIOCO E LA CONVINZIONE NEI NOSTRI MEZZI. DETTO CIO' OGGI E' FONDAMENTALE COME SEMPRE L'APPROCCIO: CON LA TESTA LI' DA SUBITO. CATTIVERIA, GRINTA, UMILTA'.</a:t>
          </a:r>
        </a:p>
        <a:p>
          <a:r>
            <a:rPr lang="it-IT" sz="1100" u="none" cap="small" baseline="0">
              <a:solidFill>
                <a:schemeClr val="dk1"/>
              </a:solidFill>
              <a:latin typeface="+mn-lt"/>
              <a:ea typeface="+mn-ea"/>
              <a:cs typeface="+mn-cs"/>
            </a:rPr>
            <a:t>COSA MI ASPETTO OGGI: VOGLIO VEDERE UNA GESTIONE INTELLIGENTE DEL POSSESSO PALLA E DEI TEMPI DI GIOCO. E' ORA CHE CRESCIAMO.</a:t>
          </a:r>
        </a:p>
        <a:p>
          <a:r>
            <a:rPr lang="it-IT" sz="1100" u="none" cap="small" baseline="0">
              <a:solidFill>
                <a:schemeClr val="dk1"/>
              </a:solidFill>
              <a:latin typeface="+mn-lt"/>
              <a:ea typeface="+mn-ea"/>
              <a:cs typeface="+mn-cs"/>
            </a:rPr>
            <a:t>PARTIAMO COL NOSTRO CALCIO DI INIZIO E FACCIAMOGLI CAPIRE LE NOSTRE INTENZIONI.</a:t>
          </a:r>
        </a:p>
        <a:p>
          <a:pPr eaLnBrk="1" fontAlgn="auto" latinLnBrk="0" hangingPunct="1"/>
          <a:r>
            <a:rPr lang="it-IT" sz="1100" b="0" cap="small" baseline="0">
              <a:solidFill>
                <a:schemeClr val="dk1"/>
              </a:solidFill>
              <a:latin typeface="+mn-lt"/>
              <a:ea typeface="+mn-ea"/>
              <a:cs typeface="+mn-cs"/>
            </a:rPr>
            <a:t>SOLITO ATTEGGIAMENTO, CERCHIAMO DI STARE ALTI, DIFESA ALTA E GIRO PALLA VELOCE NELLA META' CAMPO AVVERSARIA. ABBASSARSI VUOL DIRE SOFFRIRE.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 GIOCHIAMO NELLA LORO META' CAMPO LE DISTANZE </a:t>
          </a:r>
          <a:r>
            <a:rPr lang="it-IT" sz="1100" b="0" cap="small" baseline="0">
              <a:solidFill>
                <a:schemeClr val="dk1"/>
              </a:solidFill>
              <a:effectLst/>
              <a:latin typeface="+mn-lt"/>
              <a:ea typeface="+mn-ea"/>
              <a:cs typeface="+mn-cs"/>
            </a:rPr>
            <a:t>TRA I REPARTI </a:t>
          </a:r>
          <a:r>
            <a:rPr lang="it-IT" sz="1100" b="0" cap="small" baseline="0">
              <a:solidFill>
                <a:schemeClr val="dk1"/>
              </a:solidFill>
              <a:latin typeface="+mn-lt"/>
              <a:ea typeface="+mn-ea"/>
              <a:cs typeface="+mn-cs"/>
            </a:rPr>
            <a:t>SI ACCORCIANO. ABBIAMO I PIEDI PER GESTIRE LA PALLA, DOBBIAMO SOLO IMPARARE AD USARE LA TESTA.</a:t>
          </a:r>
        </a:p>
        <a:p>
          <a:pPr eaLnBrk="1" fontAlgn="auto" latinLnBrk="0" hangingPunct="1"/>
          <a:r>
            <a:rPr lang="it-IT" sz="1100" b="0" cap="small" baseline="0">
              <a:solidFill>
                <a:schemeClr val="dk1"/>
              </a:solidFill>
              <a:latin typeface="+mn-lt"/>
              <a:ea typeface="+mn-ea"/>
              <a:cs typeface="+mn-cs"/>
            </a:rPr>
            <a:t>DIETRO CAMBIAMO IL BLOCCO CENTRALE: BULGA FATTI SENTIRE, PARLA COL REPARTO, TIENILI SEMPRE CONCENTRATI. AIUTIAMOCI E NON INCAZZIAMOCI TRA DI NOI. DIETRO SE IL BULGA CHIAMA QUALCOSA SI FA: PUNTO!</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BULGA</a:t>
          </a:r>
          <a:r>
            <a:rPr lang="it-IT" sz="1100"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ROBBY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SUL CC SULL'INTERNO O SULL'ALA SE MI VIENE INCONTRO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HANNO GLI ESTERNI OFFENSIVI DAVANTI: QUESTO NON CI VIETA DI SPINGERE, SCARICO SULL'ESTERNO SE CI VIENE INCONTRO E MI SOVRAPPONGO,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PARTE IL CAP, POI SPAZIO A VITTO, DUE TOCCHI E VIA, NON DI PIU'. LETTURA E TEMPO DELLA GIOCATA, SE IL CENTRAVANTI TI VIENE INCONTRO LA PALLA GLI VA GIOCATA. MOVIMENTI IN ORIZZONTALE E MAI IN VERTICALE (</a:t>
          </a:r>
          <a:r>
            <a:rPr lang="it-IT" sz="1100" b="1" cap="small" baseline="0">
              <a:solidFill>
                <a:schemeClr val="dk1"/>
              </a:solidFill>
              <a:latin typeface="+mn-lt"/>
              <a:ea typeface="+mn-ea"/>
              <a:cs typeface="+mn-cs"/>
            </a:rPr>
            <a:t>NON FARTI TIRARE FUORI POSIZIONE</a:t>
          </a:r>
          <a:r>
            <a:rPr lang="it-IT" sz="1100" cap="small" baseline="0">
              <a:solidFill>
                <a:schemeClr val="dk1"/>
              </a:solidFill>
              <a:latin typeface="+mn-lt"/>
              <a:ea typeface="+mn-ea"/>
              <a:cs typeface="+mn-cs"/>
            </a:rPr>
            <a:t>)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PROVARE SPESSO </a:t>
          </a:r>
          <a:r>
            <a:rPr lang="it-IT" sz="1100" b="1" cap="small">
              <a:solidFill>
                <a:schemeClr val="dk1"/>
              </a:solidFill>
              <a:latin typeface="+mn-lt"/>
              <a:ea typeface="+mn-ea"/>
              <a:cs typeface="+mn-cs"/>
            </a:rPr>
            <a:t>IL CAMBIO CAMPO PER ALLARGARE IL GIOCO IN MANIERA VELOCE, SULLE ALI</a:t>
          </a:r>
          <a:r>
            <a:rPr lang="it-IT" sz="1100" b="1" cap="small" baseline="0">
              <a:solidFill>
                <a:schemeClr val="dk1"/>
              </a:solidFill>
              <a:latin typeface="+mn-lt"/>
              <a:ea typeface="+mn-ea"/>
              <a:cs typeface="+mn-cs"/>
            </a:rPr>
            <a:t> </a:t>
          </a:r>
          <a:endParaRPr lang="it-IT" sz="1100" b="1" cap="small">
            <a:solidFill>
              <a:schemeClr val="dk1"/>
            </a:solidFill>
            <a:latin typeface="+mn-lt"/>
            <a:ea typeface="+mn-ea"/>
            <a:cs typeface="+mn-cs"/>
          </a:endParaRPr>
        </a:p>
        <a:p>
          <a:r>
            <a:rPr lang="it-IT" sz="1100" b="1" cap="small" baseline="0">
              <a:solidFill>
                <a:schemeClr val="dk1"/>
              </a:solidFill>
              <a:latin typeface="+mn-lt"/>
              <a:ea typeface="+mn-ea"/>
              <a:cs typeface="+mn-cs"/>
            </a:rPr>
            <a:t>2) </a:t>
          </a:r>
          <a:r>
            <a:rPr lang="it-IT" sz="1100" cap="small" baseline="0">
              <a:solidFill>
                <a:schemeClr val="dk1"/>
              </a:solidFill>
              <a:latin typeface="+mn-lt"/>
              <a:ea typeface="+mn-ea"/>
              <a:cs typeface="+mn-cs"/>
            </a:rPr>
            <a:t> </a:t>
          </a:r>
          <a:r>
            <a:rPr lang="it-IT" sz="1100" b="1" cap="small">
              <a:solidFill>
                <a:schemeClr val="dk1"/>
              </a:solidFill>
              <a:latin typeface="+mn-lt"/>
              <a:ea typeface="+mn-ea"/>
              <a:cs typeface="+mn-cs"/>
            </a:rPr>
            <a:t>CHE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 LUCIO DIETRO LA PUNTA CENTRALE.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AIUTO AL CAP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DATO CHE LORO SONO VELOCI. IMPARIAMO PERSA LA PALLA A PRESSARE IL POSSESSORE DI PALLA: INTELLIGENTEMENTE PERO' UNO SUL PORTATORE E DUE A CHIUDERE GLI SPAZI, SOPRATTUTTO SE A PALLA COPERTA (PASSAGGIO FORTE, STOP SBAGLIATO...)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LE GIOCATE SONO QUELLE CHE PROVIAMO DA INIZIO ANNO.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TAGLIO DELLA PUNTA ESTERNA NELLO SPAZIO DIETRO AL CENTRAVANTI QUANDO QUESTO VIENE INCONTRO A PRENDERE PALLA.</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 </a:t>
          </a:r>
          <a:r>
            <a:rPr lang="it-IT" sz="1100" b="1" cap="small" baseline="0">
              <a:solidFill>
                <a:schemeClr val="dk1"/>
              </a:solidFill>
              <a:latin typeface="+mn-lt"/>
              <a:ea typeface="+mn-ea"/>
              <a:cs typeface="+mn-cs"/>
            </a:rPr>
            <a:t>PUNTO DI RIFERIMENTO CENTRALE CON </a:t>
          </a:r>
          <a:r>
            <a:rPr lang="it-IT" sz="1100" cap="small" baseline="0">
              <a:solidFill>
                <a:schemeClr val="dk1"/>
              </a:solidFill>
              <a:latin typeface="+mn-lt"/>
              <a:ea typeface="+mn-ea"/>
              <a:cs typeface="+mn-cs"/>
            </a:rPr>
            <a:t>LUCIO LARGO A DESTRA: </a:t>
          </a:r>
          <a:r>
            <a:rPr lang="it-IT" sz="1100" b="1" cap="small" baseline="0">
              <a:solidFill>
                <a:schemeClr val="dk1"/>
              </a:solidFill>
              <a:latin typeface="+mn-lt"/>
              <a:ea typeface="+mn-ea"/>
              <a:cs typeface="+mn-cs"/>
            </a:rPr>
            <a:t>SACRIFICO CON COPERTURA A CENTROCAMPO IN FASE DI NON POSSESSO E SPINTA OFFENSIVA IN FASE DI POSSESSO, OGGI PIU' CHE MAI VIETATO FERMARSI LA' DAVANTI.</a:t>
          </a:r>
        </a:p>
        <a:p>
          <a:r>
            <a:rPr lang="it-IT" sz="1100" b="1" cap="small" baseline="0">
              <a:solidFill>
                <a:schemeClr val="dk1"/>
              </a:solidFill>
              <a:latin typeface="+mn-lt"/>
              <a:ea typeface="+mn-ea"/>
              <a:cs typeface="+mn-cs"/>
            </a:rPr>
            <a:t>ZINHO TREQUARTISTA PARTI DA SX MA HAI LIBERTA' DI ACCENTRARTI QUANDO VUOI. IN FASE DI NON POSSESSO SEI TU CHE RIPIEGHI A DARE MAN FORTE AL CENTROCAMPO. ZINHO CERCHIAMOLO SUI PIEDI, LUCIO IN PROFONDITA': </a:t>
          </a:r>
          <a:r>
            <a:rPr lang="it-IT" sz="1100" cap="small" baseline="0">
              <a:solidFill>
                <a:schemeClr val="dk1"/>
              </a:solidFill>
              <a:latin typeface="+mn-lt"/>
              <a:ea typeface="+mn-ea"/>
              <a:cs typeface="+mn-cs"/>
            </a:rPr>
            <a:t>E' COME SEMPRE FONDAMENTALE IL MOVIMENTO SENZA PALLA. INSERIMENTO DIETRO LA PUNTA CENTRALE PRONTI A RICEVERE PALLA IN PROFONDITA', E VENIRE A SPOT INCONTRO AL TERZINO A PRENDERE PALLA, PER GIOCARLA AL CENTRO COL TERZINO CHE SOVRAPPONE.</a:t>
          </a:r>
        </a:p>
        <a:p>
          <a:r>
            <a:rPr lang="it-IT" sz="1100" cap="small" baseline="0">
              <a:solidFill>
                <a:schemeClr val="dk1"/>
              </a:solidFill>
              <a:latin typeface="+mn-lt"/>
              <a:ea typeface="+mn-ea"/>
              <a:cs typeface="+mn-cs"/>
            </a:rPr>
            <a:t>FONDAMENTALE: DOBBIAMO TENERE SU IL PALLONE,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LUCIO O ZINHO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ZINHO RIENTRI TU A SALTARE IN AREA SULLE PALLE INATTIVE A SFAVORE. SE RECUPERIAMO PALLA PRONTI A SFRUTTARE LUCIO IN VELOCITA'.</a:t>
          </a:r>
        </a:p>
        <a:p>
          <a:endParaRPr lang="it-IT" sz="1100"/>
        </a:p>
        <a:p>
          <a:r>
            <a:rPr lang="it-IT" sz="1100"/>
            <a:t>-RIGORI: ZINHO/LUCIO</a:t>
          </a:r>
        </a:p>
        <a:p>
          <a:r>
            <a:rPr lang="it-IT" sz="1100"/>
            <a:t>-PUNIZIONI:  ZINHO/CAP/BULGA</a:t>
          </a:r>
        </a:p>
        <a:p>
          <a:r>
            <a:rPr lang="it-IT" sz="1100"/>
            <a:t>- ANGOLI: SCHEMA</a:t>
          </a:r>
        </a:p>
        <a:p>
          <a:r>
            <a:rPr lang="it-IT" sz="1100"/>
            <a:t>- DIFFIDATI</a:t>
          </a:r>
          <a:r>
            <a:rPr lang="it-IT" sz="1100" baseline="0"/>
            <a:t>: WALLY</a:t>
          </a:r>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endParaRPr lang="it-IT"/>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53" name="CasellaDiTesto 52"/>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54" name="CasellaDiTesto 53"/>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55" name="CasellaDiTesto 54"/>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6" name="CasellaDiTesto 5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7" name="CasellaDiTesto 5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8" name="CasellaDiTesto 5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9" name="CasellaDiTesto 5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0" name="CasellaDiTesto 5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61" name="CasellaDiTesto 60"/>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62" name="CasellaDiTesto 61"/>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63" name="CasellaDiTesto 62"/>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4" name="CasellaDiTesto 6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5" name="CasellaDiTesto 6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6" name="CasellaDiTesto 6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7" name="CasellaDiTesto 6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8" name="CasellaDiTesto 6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381000</xdr:colOff>
      <xdr:row>165</xdr:row>
      <xdr:rowOff>111124</xdr:rowOff>
    </xdr:to>
    <xdr:sp macro="" textlink="">
      <xdr:nvSpPr>
        <xdr:cNvPr id="69" name="CasellaDiTesto 68"/>
        <xdr:cNvSpPr txBox="1"/>
      </xdr:nvSpPr>
      <xdr:spPr>
        <a:xfrm>
          <a:off x="47625" y="380999"/>
          <a:ext cx="5153025" cy="267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OGGI E' NECESSARIO INTERPRETARE LA GARA NELLA MANIERA GIUSTA. A BOLOGNA NON ABBIAMO FATTO UN CAZZO, BOLOGNA E' IL PASSATO. OGGI CI VUOLE RABBIA E CATTIVERIA PER DARE SEGUITO ALLA PROVA DI GIOVEDI'. IO VOGLIO TRE PUNTI ANCHE OGGI RAGAZZI, VOGLIO CONTINUITA' A LIVELLO DI  PRESTAZIONE E DI RISULTATI. CAMBIAMO QUALCOSINA A LIVELLO DI INTERPRETI RISPETTO A BOLOGNA  </a:t>
          </a:r>
          <a:r>
            <a:rPr kumimoji="0" lang="it-IT" sz="1100" b="0" i="0" u="none" strike="noStrike" kern="0" cap="small" spc="0" normalizeH="0" baseline="0" noProof="0">
              <a:ln>
                <a:noFill/>
              </a:ln>
              <a:solidFill>
                <a:prstClr val="black"/>
              </a:solidFill>
              <a:effectLst/>
              <a:uLnTx/>
              <a:uFillTx/>
              <a:latin typeface="+mn-lt"/>
              <a:ea typeface="+mn-ea"/>
              <a:cs typeface="+mn-cs"/>
            </a:rPr>
            <a:t>MA IL SOLITO ATTEGGIAMENTO DI SEMPRE, CERCHIAMO DI STARE ALTI, GIRO PALLA FATTO VELOCE E A CAVALLO DEL CENTROCAMPO.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SOLITA CURA PARTICOLARE ALLE DISTANZE TRA I REPARTI, BASTA POCO PER SFILACCIARSI BASTA UN ATTIMO PER ESSERE TROPPO BASSI, SCHIACCIARCI O ALLUNGARCI TROPPO. </a:t>
          </a:r>
        </a:p>
        <a:p>
          <a:r>
            <a:rPr lang="it-IT" sz="1100" u="none" cap="small" baseline="0">
              <a:solidFill>
                <a:schemeClr val="dk1"/>
              </a:solidFill>
              <a:latin typeface="+mn-lt"/>
              <a:ea typeface="+mn-ea"/>
              <a:cs typeface="+mn-cs"/>
            </a:rPr>
            <a:t>MI RACCOMANDO LA </a:t>
          </a:r>
          <a:r>
            <a:rPr lang="it-IT" sz="1100" b="1" u="none" cap="small" baseline="0">
              <a:solidFill>
                <a:schemeClr val="dk1"/>
              </a:solidFill>
              <a:latin typeface="+mn-lt"/>
              <a:ea typeface="+mn-ea"/>
              <a:cs typeface="+mn-cs"/>
            </a:rPr>
            <a:t>GESTIONE DEI TEMPI DI GIOCO</a:t>
          </a:r>
          <a:r>
            <a:rPr lang="it-IT" sz="1100" u="none" cap="small" baseline="0">
              <a:solidFill>
                <a:schemeClr val="dk1"/>
              </a:solidFill>
              <a:latin typeface="+mn-lt"/>
              <a:ea typeface="+mn-ea"/>
              <a:cs typeface="+mn-cs"/>
            </a:rPr>
            <a:t>: OGGI PIU' CHE MAI CAPIRE A SECONDA DELLA SITUAZIONE SE RALLENTARE O SPINGERE OGGI NON SIAMO NUMERICAMENTE TANTI, QUINDI GESTIAMOCI RAGAZZI.</a:t>
          </a:r>
        </a:p>
        <a:p>
          <a:r>
            <a:rPr lang="it-IT" sz="1100" b="1" u="none" cap="small" baseline="0">
              <a:solidFill>
                <a:schemeClr val="dk1"/>
              </a:solidFill>
              <a:latin typeface="+mn-lt"/>
              <a:ea typeface="+mn-ea"/>
              <a:cs typeface="+mn-cs"/>
            </a:rPr>
            <a:t>COME SEMPRE E' FONDAMENTALE L'APPROCCIO ALLA SFIDA</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CI SIAMO ALLENATI BENE, PERCIO' DA SUBITO METTIAMOCI CATTIVERIA E GRINTA, UMILI E RISPETTOSI DELL'AVVERSARIO MA CONSAPEVOLI DELLA NOSTRA FORZA: NON SIAMO INFERIORI A NESSUNO...A PATTO CHE OGNUNO DIA IL SUO MEGLIO. </a:t>
          </a:r>
        </a:p>
        <a:p>
          <a:r>
            <a:rPr lang="it-IT" sz="1100" u="none" cap="small" baseline="0">
              <a:solidFill>
                <a:schemeClr val="dk1"/>
              </a:solidFill>
              <a:latin typeface="+mn-lt"/>
              <a:ea typeface="+mn-ea"/>
              <a:cs typeface="+mn-cs"/>
            </a:rPr>
            <a:t>PARTIAMO COL NOSTRO CALCIO DI INIZIO E FACCIAMOGLI CAPIRE LE NOSTRE INTENZIONI. </a:t>
          </a:r>
        </a:p>
        <a:p>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kumimoji="0" lang="it-IT" sz="1100" b="0" i="0" u="none" strike="noStrike" kern="0" cap="none" spc="0" normalizeH="0" baseline="0" noProof="0">
              <a:ln>
                <a:noFill/>
              </a:ln>
              <a:solidFill>
                <a:srgbClr val="000000"/>
              </a:solidFill>
              <a:effectLst/>
              <a:uLnTx/>
              <a:uFillTx/>
              <a:latin typeface="+mn-lt"/>
              <a:ea typeface="+mn-ea"/>
              <a:cs typeface="+mn-cs"/>
            </a:rPr>
            <a:t>ROSSO/ AGNE, NICO, BULGA, ABI/ GUERRO, VITTO, BERTA/ LILLO/ BREV, EDU'.</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SUL CC SULL'INTERNO O SULLA PUNTA E VADO IN SOVRAPPOSIZIONE.</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t>
          </a:r>
          <a:r>
            <a:rPr lang="it-IT" sz="1100" b="0" cap="small" baseline="0">
              <a:solidFill>
                <a:schemeClr val="dk1"/>
              </a:solidFill>
              <a:latin typeface="+mn-lt"/>
              <a:ea typeface="+mn-ea"/>
              <a:cs typeface="+mn-cs"/>
            </a:rPr>
            <a:t>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DOVE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LA SPIZZATA DEL CENTRAVANTI CON SECONDA PUNTA O TQ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DUE TOCCHI E VIA, NON DI PIU'. SE MIGLIORI IN FASE DI LETTURA DELLA GIOCATA E DEL TEMPO DI GIOCATA LA SQUADRA NE BENEFICERA'. SE IL CENTRAVANTI TI VIENE INCONTRO LA PALLA GLI VA GIOCATA. MOVIMENTI IN ORIZZONTALE E MAI IN VERTICALE (</a:t>
          </a:r>
          <a:r>
            <a:rPr lang="it-IT" sz="1100" b="1" cap="small" baseline="0">
              <a:solidFill>
                <a:schemeClr val="dk1"/>
              </a:solidFill>
              <a:latin typeface="+mn-lt"/>
              <a:ea typeface="+mn-ea"/>
              <a:cs typeface="+mn-cs"/>
            </a:rPr>
            <a:t>NON FARTI TIRARE FUORI POSIZIONE</a:t>
          </a:r>
          <a:r>
            <a:rPr lang="it-IT" sz="1100" cap="small" baseline="0">
              <a:solidFill>
                <a:schemeClr val="dk1"/>
              </a:solidFill>
              <a:latin typeface="+mn-lt"/>
              <a:ea typeface="+mn-ea"/>
              <a:cs typeface="+mn-cs"/>
            </a:rPr>
            <a:t>)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PROVARE SPESSO </a:t>
          </a:r>
          <a:r>
            <a:rPr lang="it-IT" sz="1100" b="1" cap="small">
              <a:solidFill>
                <a:schemeClr val="dk1"/>
              </a:solidFill>
              <a:latin typeface="+mn-lt"/>
              <a:ea typeface="+mn-ea"/>
              <a:cs typeface="+mn-cs"/>
            </a:rPr>
            <a:t>IL CAMBIO CAMPO PER ALLARGARE IL GIOCO IN MANIERA VELOCE, SULLE ALI</a:t>
          </a:r>
          <a:r>
            <a:rPr lang="it-IT" sz="1100" b="1" cap="small" baseline="0">
              <a:solidFill>
                <a:schemeClr val="dk1"/>
              </a:solidFill>
              <a:latin typeface="+mn-lt"/>
              <a:ea typeface="+mn-ea"/>
              <a:cs typeface="+mn-cs"/>
            </a:rPr>
            <a:t> </a:t>
          </a:r>
          <a:endParaRPr lang="it-IT" sz="1100" b="1" cap="small">
            <a:solidFill>
              <a:schemeClr val="dk1"/>
            </a:solidFill>
            <a:latin typeface="+mn-lt"/>
            <a:ea typeface="+mn-ea"/>
            <a:cs typeface="+mn-cs"/>
          </a:endParaRPr>
        </a:p>
        <a:p>
          <a:r>
            <a:rPr lang="it-IT" sz="1100" b="1" cap="small" baseline="0">
              <a:solidFill>
                <a:schemeClr val="dk1"/>
              </a:solidFill>
              <a:latin typeface="+mn-lt"/>
              <a:ea typeface="+mn-ea"/>
              <a:cs typeface="+mn-cs"/>
            </a:rPr>
            <a:t>2) </a:t>
          </a:r>
          <a:r>
            <a:rPr lang="it-IT" sz="1100" cap="small" baseline="0">
              <a:solidFill>
                <a:schemeClr val="dk1"/>
              </a:solidFill>
              <a:latin typeface="+mn-lt"/>
              <a:ea typeface="+mn-ea"/>
              <a:cs typeface="+mn-cs"/>
            </a:rPr>
            <a:t> </a:t>
          </a:r>
          <a:r>
            <a:rPr lang="it-IT" sz="1100" b="1" cap="small">
              <a:solidFill>
                <a:schemeClr val="dk1"/>
              </a:solidFill>
              <a:latin typeface="+mn-lt"/>
              <a:ea typeface="+mn-ea"/>
              <a:cs typeface="+mn-cs"/>
            </a:rPr>
            <a:t>CHE PROVI A VERTICALIZZARE PER IL</a:t>
          </a:r>
          <a:r>
            <a:rPr lang="it-IT" sz="1100" b="1" cap="small" baseline="0">
              <a:solidFill>
                <a:schemeClr val="dk1"/>
              </a:solidFill>
              <a:latin typeface="+mn-lt"/>
              <a:ea typeface="+mn-ea"/>
              <a:cs typeface="+mn-cs"/>
            </a:rPr>
            <a:t> CENTRAVANTI O INSERIMENTI DI EDU'</a:t>
          </a:r>
          <a:r>
            <a:rPr lang="it-IT" sz="1100" b="1" cap="small">
              <a:solidFill>
                <a:schemeClr val="dk1"/>
              </a:solidFill>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kumimoji="0" lang="it-IT" sz="1100" b="0" i="0" u="sng" strike="noStrike" kern="0" cap="small" spc="0" normalizeH="0" baseline="0" noProof="0">
              <a:ln>
                <a:noFill/>
              </a:ln>
              <a:solidFill>
                <a:prstClr val="black"/>
              </a:solidFill>
              <a:effectLst/>
              <a:uLnTx/>
              <a:uFillTx/>
              <a:latin typeface="+mn-lt"/>
              <a:ea typeface="+mn-ea"/>
              <a:cs typeface="+mn-cs"/>
            </a:rPr>
            <a:t>. ENTRAMBE AVETE LA CAPACITA' DI TROVARE LA GIOCATA E LA POSSIBILITA' DI INSERIRVI, SOPRATTUTTO QUANDO IL GIOCO SCENDE DALL'ALTRA PARTE SUL SECONDO PALO DOVETE ESSERCI ANCHE VOI.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VERTICALIZZIAMO AL MOMENTO GIUSTO, SENZA FRETTA, SERVIAMOLA LA PUNTA  QUANDO CI FA IL MOVIMENTO. DOBBIAMO ESSERE LUCIDI IN OGNI SITUAZIONE, SOPRATTUTTO IN FASE DI DISIMPEGNO.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IMPARIAMO PERSA LA PALLA A PRESSARE IL POSSESSORE DI PALLA: INTELLIGENTEMENTE PERO' UNO SUL PORTATORE E DUE A CHIUDERE GLI SPAZI, SOPRATTUTTO SE A PALLA COPERTA (PASSAGGIO FORTE, STOP SBAGLIATO...)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LE GIOCATE SONO QUELLE CHE PROVIAMO IN ALLENAMENTO.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LILLO, MASSIMA LIBERTA' DI MOVIMENTO, FATTI VEDERE, CREA SPAZIO COL TUO MOVIMENTO E DI PALLONI GIOCABILI NE AVRAI. NEGLI ULTIMI 20/25 METRI VOGLIO IL DRIBBLING SENZA PAURA E LA </a:t>
          </a:r>
          <a:r>
            <a:rPr kumimoji="0" lang="it-IT" sz="1100" b="1" i="0" u="none" strike="noStrike" kern="0" cap="small" spc="0" normalizeH="0" baseline="0" noProof="0">
              <a:ln>
                <a:noFill/>
              </a:ln>
              <a:solidFill>
                <a:prstClr val="black"/>
              </a:solidFill>
              <a:effectLst/>
              <a:uLnTx/>
              <a:uFillTx/>
              <a:latin typeface="+mn-lt"/>
              <a:ea typeface="+mn-ea"/>
              <a:cs typeface="+mn-cs"/>
            </a:rPr>
            <a:t>FINALIZZAZIONE VELOCE </a:t>
          </a:r>
          <a:r>
            <a:rPr kumimoji="0" lang="it-IT" sz="1100" b="0" i="0" u="none" strike="noStrike" kern="0" cap="small" spc="0" normalizeH="0" baseline="0" noProof="0">
              <a:ln>
                <a:noFill/>
              </a:ln>
              <a:solidFill>
                <a:prstClr val="black"/>
              </a:solidFill>
              <a:effectLst/>
              <a:uLnTx/>
              <a:uFillTx/>
              <a:latin typeface="+mn-lt"/>
              <a:ea typeface="+mn-ea"/>
              <a:cs typeface="+mn-cs"/>
            </a:rPr>
            <a:t>CHE SIA IL CROSS, L'UNO-DUE O IL TIRO. GIOCA SEMPLICE.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PUOI INSERIRTI DIETRO LA PUNTA</a:t>
          </a:r>
          <a:r>
            <a:rPr kumimoji="0" lang="it-IT" sz="1100" b="0" i="0" u="none" strike="noStrike" kern="0" cap="small" spc="0" normalizeH="0" baseline="0" noProof="0">
              <a:ln>
                <a:noFill/>
              </a:ln>
              <a:solidFill>
                <a:prstClr val="black"/>
              </a:solidFill>
              <a:effectLst/>
              <a:uLnTx/>
              <a:uFillTx/>
              <a:latin typeface="+mn-lt"/>
              <a:ea typeface="+mn-ea"/>
              <a:cs typeface="+mn-cs"/>
            </a:rPr>
            <a:t>,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DAR FASTIDIO AL LORO CENTRALE DI CENTROCAMPO IN FASE DI NON POSSESSO, OGGI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CI VUOLE SACRIFICIO OGGI.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BREV E EDU'. GIOCATE VICINI, TRIANGOLO, SCAMBIO STRETTO E VIA. UNO VIENE INCONTRO L'ALTRO VA. TENETE SU' LA PALLA. E RICORDATEVI CHE CON LA GIOCATA SEMPLICE SPESSO SIA ARRIVA IN PORTA.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VORREI UNA COSA: UNO-DUE E TIRI DA FUORI, CERCHIAMO LA CONCLUSIONE NELLO SPECCHIO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RICORDIAMOCI CHE I PRIMI DIFENSORI SONO LE PUNTE:  SUI CENTRALI ESCE LILLO MENTRE VOI DUE STAZIONATE TRA CENTRALI E TERZINI. 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DAL LIMITE SI TIRA EH RAGAZZI, CERCHIAMO LA CONCLUSIONE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ALTERNATE A RIENTRARE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DOBBIAMO TENERE SU IL PALLONE, FACCIAMO RESPIRARE LA SQUADRA RAGAZZI. </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a:p>
        <a:p>
          <a:r>
            <a:rPr lang="it-IT" sz="1100"/>
            <a:t>-RIGORI: LILLO</a:t>
          </a:r>
        </a:p>
        <a:p>
          <a:r>
            <a:rPr lang="it-IT" sz="1100"/>
            <a:t>-PUNIZIONI:  LILLO/AGNE</a:t>
          </a:r>
        </a:p>
        <a:p>
          <a:r>
            <a:rPr lang="it-IT" sz="1100"/>
            <a:t>- ANGOLI: SCHEMA</a:t>
          </a:r>
        </a:p>
        <a:p>
          <a:r>
            <a:rPr lang="it-IT" sz="1100"/>
            <a:t>- DIFFIDATI</a:t>
          </a:r>
          <a:r>
            <a:rPr lang="it-IT" sz="1100" baseline="0"/>
            <a:t>: </a:t>
          </a:r>
          <a:endParaRPr lang="it-IT" sz="1100" b="1"/>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BORETTO </a:t>
          </a:r>
          <a:endParaRPr lang="it-IT"/>
        </a:p>
        <a:p>
          <a:r>
            <a:rPr lang="it-IT" sz="1100" b="1" baseline="0">
              <a:solidFill>
                <a:schemeClr val="dk1"/>
              </a:solidFill>
              <a:latin typeface="+mn-lt"/>
              <a:ea typeface="+mn-ea"/>
              <a:cs typeface="+mn-cs"/>
            </a:rPr>
            <a:t>SE SIAMO SOPRA: LAMPADINA PIU' ACCESA CHE MAI</a:t>
          </a:r>
        </a:p>
        <a:p>
          <a:endParaRPr lang="it-IT" sz="1100" b="1" baseline="0">
            <a:solidFill>
              <a:schemeClr val="dk1"/>
            </a:solidFill>
            <a:latin typeface="+mn-lt"/>
            <a:ea typeface="+mn-ea"/>
            <a:cs typeface="+mn-cs"/>
          </a:endParaRPr>
        </a:p>
        <a:p>
          <a:r>
            <a:rPr lang="it-IT" sz="1100" b="1" baseline="0">
              <a:solidFill>
                <a:schemeClr val="dk1"/>
              </a:solidFill>
              <a:latin typeface="+mn-lt"/>
              <a:ea typeface="+mn-ea"/>
              <a:cs typeface="+mn-cs"/>
            </a:rPr>
            <a:t>LORO SQUALIFICATI: /</a:t>
          </a:r>
          <a:endParaRPr lang="it-IT"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146</xdr:row>
      <xdr:rowOff>47626</xdr:rowOff>
    </xdr:to>
    <xdr:sp macro="" textlink="">
      <xdr:nvSpPr>
        <xdr:cNvPr id="18" name="CasellaDiTesto 17"/>
        <xdr:cNvSpPr txBox="1"/>
      </xdr:nvSpPr>
      <xdr:spPr>
        <a:xfrm>
          <a:off x="47625" y="381002"/>
          <a:ext cx="5153025" cy="23612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PENSO CHE TUTTO ACCADA PER PERMETTERCI DI TRARRE DEGLI INSEGNAMENTI: COGRUZZO CI DICE CHE SE NON SIAMO UN GRUPPO UNITO E NON RESTIAMO CONCENTRATI DAL PRIMO ALL'ULTIMO MINUTO, DIVENTIAMO UNA SQUADRA COME TANTE ALTRE. IN CAMPO NON TOLLERERO' PIU' SCENE COME QUELLE DI LUNEDI' PERCHE' SONO DELETERIE PER IL GRUPPO. LE ANALISI SI FANNO A BOCCE FERME. E SE DICO UNA COSA IO E' QUELLA PUNTO. NON CI SONO SE E MA. OGGI NON E' UNA PARTITA NORMALE, RAGAZZI, OGGI DOBBIAMO FARE PER FORZA BOTTINO PIENO PER NON GETTARE ALLE ORTICHE QUANTO FATTO A BOLOGNA. QUINDI VI VOGLIO PIU' CAZZUTI PIU' CONCENTRATI E PIU' LUCIDI DI TUTTE LE ALTRE VOLTE IN TUTTE LE SITUAZIONI DI GIOCO. </a:t>
          </a:r>
        </a:p>
        <a:p>
          <a:r>
            <a:rPr lang="it-IT" sz="1100" b="1" u="none" cap="small" baseline="0">
              <a:solidFill>
                <a:schemeClr val="dk1"/>
              </a:solidFill>
              <a:latin typeface="+mn-lt"/>
              <a:ea typeface="+mn-ea"/>
              <a:cs typeface="+mn-cs"/>
            </a:rPr>
            <a:t>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METTIAMOCI AL SERVIZIO DEL COMPAGNO, VI CHIEDO UNA COPERTURA IN PIU' QUANDO SERVE, IL PASSAGGIO A CHI E' MEGLIO POSIZIONATO...OGGI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ESISTONO SOLO I SUTURA. </a:t>
          </a:r>
          <a:r>
            <a:rPr lang="it-IT" sz="1100" b="1" u="none" cap="small" baseline="0">
              <a:solidFill>
                <a:schemeClr val="dk1"/>
              </a:solidFill>
              <a:latin typeface="+mn-lt"/>
              <a:ea typeface="+mn-ea"/>
              <a:cs typeface="+mn-cs"/>
            </a:rPr>
            <a:t>SE VOGLIAMO AVERE UNA POSSIBILITA' CE L'ABBIAMO COME COLLETTIVO</a:t>
          </a:r>
          <a:r>
            <a:rPr lang="it-IT" sz="1100" u="none" cap="small" baseline="0">
              <a:solidFill>
                <a:schemeClr val="dk1"/>
              </a:solidFill>
              <a:latin typeface="+mn-lt"/>
              <a:ea typeface="+mn-ea"/>
              <a:cs typeface="+mn-cs"/>
            </a:rPr>
            <a:t>. </a:t>
          </a: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WALLY, CAP, GIAN, ABI/ GUERRO, VITTO, LILLO/ ERIS/ BREV, LUZ.</a:t>
          </a:r>
          <a:endParaRPr lang="it-IT">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a:t>
          </a:r>
          <a:r>
            <a:rPr kumimoji="0" lang="it-IT" sz="1100" b="1"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E CAP AVETE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VITTO DUE TOCCHI E VIA, NON DI PIU'. SE MIGLIORI IN FASE DI LETTURA DELLA GIOCATA E DEL TEMPO DI GIOCATA LA SQUADRA NE BENEFICERA'. SE IL CENTRAVANTI TI VIENE INCONTRO LA PALLA GLI VA GIOCATA. MOVIMENTI IN ORIZZONTALE E MAI IN VERTICALE (</a:t>
          </a:r>
          <a:r>
            <a:rPr lang="it-IT" sz="1100" b="1" cap="small" baseline="0">
              <a:solidFill>
                <a:schemeClr val="dk1"/>
              </a:solidFill>
              <a:effectLst/>
              <a:latin typeface="+mn-lt"/>
              <a:ea typeface="+mn-ea"/>
              <a:cs typeface="+mn-cs"/>
            </a:rPr>
            <a:t>NON FARTI TIRARE FUORI POSIZIONE</a:t>
          </a:r>
          <a:r>
            <a:rPr lang="it-IT" sz="1100" cap="small" baseline="0">
              <a:solidFill>
                <a:schemeClr val="dk1"/>
              </a:solidFill>
              <a:effectLst/>
              <a:latin typeface="+mn-lt"/>
              <a:ea typeface="+mn-ea"/>
              <a:cs typeface="+mn-cs"/>
            </a:rPr>
            <a:t>) GIOCATE SEMPLICI E VELOCI CHE VOGLIO DA TE:</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CHE PROVI A VERTICALIZZARE PER IL</a:t>
          </a:r>
          <a:r>
            <a:rPr lang="it-IT" sz="1100" b="1" cap="small" baseline="0">
              <a:solidFill>
                <a:schemeClr val="dk1"/>
              </a:solidFill>
              <a:effectLst/>
              <a:latin typeface="+mn-lt"/>
              <a:ea typeface="+mn-ea"/>
              <a:cs typeface="+mn-cs"/>
            </a:rPr>
            <a:t> CENTRAVANTI O INSERIMENTI DI EDU'</a:t>
          </a:r>
          <a:r>
            <a:rPr lang="it-IT" sz="1100" b="1" cap="small">
              <a:solidFill>
                <a:schemeClr val="dk1"/>
              </a:solidFill>
              <a:effectLst/>
              <a:latin typeface="+mn-lt"/>
              <a:ea typeface="+mn-ea"/>
              <a:cs typeface="+mn-cs"/>
            </a:rPr>
            <a:t>.</a:t>
          </a:r>
          <a:endParaRPr lang="it-IT">
            <a:effectLst/>
          </a:endParaRPr>
        </a:p>
        <a:p>
          <a:pPr eaLnBrk="1" fontAlgn="auto" latinLnBrk="0" hangingPunct="1"/>
          <a:r>
            <a:rPr lang="it-IT" sz="1100" b="0" i="0" cap="small" baseline="0">
              <a:solidFill>
                <a:schemeClr val="dk1"/>
              </a:solidFill>
              <a:effectLst/>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lang="it-IT" sz="1100" b="0" i="0" u="sng" cap="small" baseline="0">
              <a:solidFill>
                <a:schemeClr val="dk1"/>
              </a:solidFill>
              <a:effectLst/>
              <a:latin typeface="+mn-lt"/>
              <a:ea typeface="+mn-ea"/>
              <a:cs typeface="+mn-cs"/>
            </a:rPr>
            <a:t>. ENTRAMBE AVETE LA CAPACITA' DI TROVARE LA GIOCATA E LA POSSIBILITA' DI INSERIRVI, SOPRATTUTTO QUANDO IL GIOCO SCENDE DALL'ALTRA PARTE SUL SECONDO PALO DOVETE ESSERCI ANCHE VOI.</a:t>
          </a:r>
          <a:endParaRPr lang="it-IT">
            <a:effectLst/>
          </a:endParaRPr>
        </a:p>
        <a:p>
          <a:pPr eaLnBrk="1" fontAlgn="auto" latinLnBrk="0" hangingPunct="1"/>
          <a:r>
            <a:rPr lang="it-IT" sz="1100" b="0" i="0" cap="small" baseline="0">
              <a:solidFill>
                <a:schemeClr val="dk1"/>
              </a:solidFill>
              <a:effectLst/>
              <a:latin typeface="+mn-lt"/>
              <a:ea typeface="+mn-ea"/>
              <a:cs typeface="+mn-cs"/>
            </a:rPr>
            <a:t>VERTICALIZZIAMO AL MOMENTO GIUSTO, SENZA FRETTA, SERVIAMOLA LA PUNTA  QUANDO CI FA IL MOVIMENTO. DOBBIAMO ESSERE LUCIDI IN OGNI SITUAZIONE, SOPRATTUTTO IN FASE DI DISIMPEGNO.</a:t>
          </a:r>
          <a:endParaRPr lang="it-IT">
            <a:effectLst/>
          </a:endParaRPr>
        </a:p>
        <a:p>
          <a:pPr eaLnBrk="1" fontAlgn="auto" latinLnBrk="0" hangingPunct="1"/>
          <a:r>
            <a:rPr lang="it-IT" sz="1100" b="0" i="0" cap="small"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endParaRPr lang="it-IT">
            <a:effectLst/>
          </a:endParaRPr>
        </a:p>
        <a:p>
          <a:pPr eaLnBrk="1" fontAlgn="auto" latinLnBrk="0" hangingPunct="1"/>
          <a:r>
            <a:rPr lang="it-IT" sz="1100" b="1" i="0" cap="small" baseline="0">
              <a:solidFill>
                <a:schemeClr val="dk1"/>
              </a:solidFill>
              <a:effectLst/>
              <a:latin typeface="+mn-lt"/>
              <a:ea typeface="+mn-ea"/>
              <a:cs typeface="+mn-cs"/>
            </a:rPr>
            <a:t>LE GIOCATE SONO QUELLE CHE PROVIAMO IN ALLENAMENTO.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ERIS, MASSIMA LIBERTA' DI MOVIMENTO. ERIS VA CERCATO SPESSO, E' LUI CHE PUO' INNESCARE LE PUNTE. FATTI VEDERE, CREA SPAZIO COL TUO MOVIMENTO E DI PALLONI GIOCABILI NE AVRAI. NEGLI ULTIMI 20/25 METRI VOGLIO IL DRIBBLING SENZA PAURA E LA </a:t>
          </a:r>
          <a:r>
            <a:rPr lang="it-IT" sz="1100" b="1" i="0" cap="small" baseline="0">
              <a:solidFill>
                <a:schemeClr val="dk1"/>
              </a:solidFill>
              <a:effectLst/>
              <a:latin typeface="+mn-lt"/>
              <a:ea typeface="+mn-ea"/>
              <a:cs typeface="+mn-cs"/>
            </a:rPr>
            <a:t>FINALIZZAZIONE VELOCE </a:t>
          </a:r>
          <a:r>
            <a:rPr lang="it-IT" sz="1100" b="0" i="0" cap="small" baseline="0">
              <a:solidFill>
                <a:schemeClr val="dk1"/>
              </a:solidFill>
              <a:effectLst/>
              <a:latin typeface="+mn-lt"/>
              <a:ea typeface="+mn-ea"/>
              <a:cs typeface="+mn-cs"/>
            </a:rPr>
            <a:t>CHE SIA IL CROSS, L'UNO-DUE O IL TIRO. GIOCA SEMPLICE.</a:t>
          </a:r>
          <a:endParaRPr lang="it-IT">
            <a:effectLst/>
          </a:endParaRPr>
        </a:p>
        <a:p>
          <a:pPr eaLnBrk="1" fontAlgn="auto" latinLnBrk="0" hangingPunct="1"/>
          <a:r>
            <a:rPr lang="it-IT" sz="1100" b="0" i="0" u="sng" cap="small" baseline="0">
              <a:solidFill>
                <a:schemeClr val="dk1"/>
              </a:solidFill>
              <a:effectLst/>
              <a:latin typeface="+mn-lt"/>
              <a:ea typeface="+mn-ea"/>
              <a:cs typeface="+mn-cs"/>
            </a:rPr>
            <a:t>ERIS HA ANCHE CAPACITA' DI INSERIMENTO DIETRO LA PUNTA</a:t>
          </a:r>
          <a:r>
            <a:rPr lang="it-IT" sz="1100" b="0" i="0" cap="small" baseline="0">
              <a:solidFill>
                <a:schemeClr val="dk1"/>
              </a:solidFill>
              <a:effectLst/>
              <a:latin typeface="+mn-lt"/>
              <a:ea typeface="+mn-ea"/>
              <a:cs typeface="+mn-cs"/>
            </a:rPr>
            <a:t>, SE SI INFILA NEL CORRIDOIO GIOCHIAMOGLIELA.</a:t>
          </a:r>
          <a:endParaRPr lang="it-IT">
            <a:effectLst/>
          </a:endParaRPr>
        </a:p>
        <a:p>
          <a:pPr eaLnBrk="1" fontAlgn="auto" latinLnBrk="0" hangingPunct="1"/>
          <a:r>
            <a:rPr lang="it-IT" sz="1100" b="0" i="0" cap="small" baseline="0">
              <a:solidFill>
                <a:schemeClr val="dk1"/>
              </a:solidFill>
              <a:effectLst/>
              <a:latin typeface="+mn-lt"/>
              <a:ea typeface="+mn-ea"/>
              <a:cs typeface="+mn-cs"/>
            </a:rPr>
            <a:t>VAI IN APPOGGIO PER LA GIOCATA DELLA PUNTA: CERCA SEMPRE LA GIOCATA VELOCE MAGARI IN PROFONDITA' PER IL TAGLIO O PER LA CHIUSURA DI UN TRIANGOLO. </a:t>
          </a:r>
          <a:endParaRPr lang="it-IT">
            <a:effectLst/>
          </a:endParaRPr>
        </a:p>
        <a:p>
          <a:pPr eaLnBrk="1" fontAlgn="auto" latinLnBrk="0" hangingPunct="1"/>
          <a:r>
            <a:rPr lang="it-IT" sz="1100" b="0" i="0" cap="small" baseline="0">
              <a:solidFill>
                <a:schemeClr val="dk1"/>
              </a:solidFill>
              <a:effectLst/>
              <a:latin typeface="+mn-lt"/>
              <a:ea typeface="+mn-ea"/>
              <a:cs typeface="+mn-cs"/>
            </a:rPr>
            <a:t>E' FONDAMENTALE CHE NON ESCI DAL GIOCO. </a:t>
          </a:r>
          <a:endParaRPr lang="it-IT">
            <a:effectLst/>
          </a:endParaRPr>
        </a:p>
        <a:p>
          <a:pPr eaLnBrk="1" fontAlgn="auto" latinLnBrk="0" hangingPunct="1"/>
          <a:r>
            <a:rPr lang="it-IT" sz="1100" b="1" i="0" cap="small" baseline="0">
              <a:solidFill>
                <a:schemeClr val="dk1"/>
              </a:solidFill>
              <a:effectLst/>
              <a:latin typeface="+mn-lt"/>
              <a:ea typeface="+mn-ea"/>
              <a:cs typeface="+mn-cs"/>
            </a:rPr>
            <a:t>SCALI A  DAR FASTIDIO AL LORO CENTRALE DI CENTROCAMPO IN FASE DI NON POSSESSO, OGGI E' IMPORTANTE QUESTA FASE ERIS, CHIARO?  </a:t>
          </a:r>
          <a:endParaRPr lang="it-IT">
            <a:effectLst/>
          </a:endParaRP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1" i="0" cap="small" baseline="0">
              <a:solidFill>
                <a:schemeClr val="dk1"/>
              </a:solidFill>
              <a:effectLst/>
              <a:latin typeface="+mn-lt"/>
              <a:ea typeface="+mn-ea"/>
              <a:cs typeface="+mn-cs"/>
            </a:rPr>
            <a:t>BREV E LUZ</a:t>
          </a:r>
          <a:r>
            <a:rPr lang="it-IT" sz="1100" b="0" i="0" cap="small" baseline="0">
              <a:solidFill>
                <a:schemeClr val="dk1"/>
              </a:solidFill>
              <a:effectLst/>
              <a:latin typeface="+mn-lt"/>
              <a:ea typeface="+mn-ea"/>
              <a:cs typeface="+mn-cs"/>
            </a:rPr>
            <a:t>. GIOCATE VICINI, TRIANGOLO, SCAMBIO STRETTO E VIA. UNO VIENE INCONTRO L'ALTRO VA. TENETE SU' LA PALLA. E RICORDATEVI CHE CON LA GIOCATA SEMPLICE SPESSO SIA ARRIVA IN PORTA L'AVETE VISTO IN COPPA COL FOSDONDO.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endParaRPr lang="it-IT">
            <a:effectLst/>
          </a:endParaRPr>
        </a:p>
        <a:p>
          <a:pPr eaLnBrk="1" fontAlgn="auto" latinLnBrk="0" hangingPunct="1"/>
          <a:r>
            <a:rPr lang="it-IT" sz="1100" b="0" i="0" cap="small" baseline="0">
              <a:solidFill>
                <a:schemeClr val="dk1"/>
              </a:solidFill>
              <a:effectLst/>
              <a:latin typeface="+mn-lt"/>
              <a:ea typeface="+mn-ea"/>
              <a:cs typeface="+mn-cs"/>
            </a:rPr>
            <a:t>VORREI UNA COSA: UNO-DUE E TIRI DA FUORI, CERCHIAMO LA CONCLUSIONE NELLO SPECCHIO QUANDO ABBIAMO LA POSSIBILITA’. </a:t>
          </a:r>
          <a:endParaRPr lang="it-IT">
            <a:effectLst/>
          </a:endParaRP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ERIS MENTRE VOI DUE STAZIONATE TRA CENTRALI E TERZINI. VOGLIO QUESTA FASE FATTA AL MEGLIO PERCHE' PRIMA RECUPERIAMO PALLA MEGLIO E' E SE LO FACCIAMO IL PIU' ALTO POSSIBILE SIAMO PIU' VICINI ALLA LORO PORTA E PIU' LONTANI DALLA NOSTRA. </a:t>
          </a:r>
          <a:endParaRPr lang="it-IT">
            <a:effectLst/>
          </a:endParaRPr>
        </a:p>
        <a:p>
          <a:pPr eaLnBrk="1" fontAlgn="auto" latinLnBrk="0" hangingPunct="1"/>
          <a:r>
            <a:rPr lang="it-IT" sz="1100" b="0" i="0" cap="small" baseline="0">
              <a:solidFill>
                <a:schemeClr val="dk1"/>
              </a:solidFill>
              <a:effectLst/>
              <a:latin typeface="+mn-lt"/>
              <a:ea typeface="+mn-ea"/>
              <a:cs typeface="+mn-cs"/>
            </a:rPr>
            <a:t>DAL LIMITE SI TIRA EH RAGAZZI, CERCHIAMO LA CONCLUSIONE QUANDO ABBIAMO LA POSSIBILITA’. </a:t>
          </a:r>
          <a:endParaRPr lang="it-IT">
            <a:effectLst/>
          </a:endParaRP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a:t>
          </a:r>
          <a:endParaRPr lang="it-IT">
            <a:effectLst/>
          </a:endParaRPr>
        </a:p>
        <a:p>
          <a:pPr eaLnBrk="1" fontAlgn="auto" latinLnBrk="0" hangingPunct="1"/>
          <a:r>
            <a:rPr lang="it-IT" sz="1100" b="0" i="0" cap="small" baseline="0">
              <a:solidFill>
                <a:schemeClr val="dk1"/>
              </a:solidFill>
              <a:effectLst/>
              <a:latin typeface="+mn-lt"/>
              <a:ea typeface="+mn-ea"/>
              <a:cs typeface="+mn-cs"/>
            </a:rPr>
            <a:t>IN QUESTE PARTITE NON CI CAPITERANNO MOLTE OCCASIONI, QUELLE CHE CAPITANO VANNO SFRUTTATE. </a:t>
          </a:r>
          <a:endParaRPr lang="it-IT">
            <a:effectLst/>
          </a:endParaRP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WALLY - GIAN - VITTO -ABI </a:t>
          </a:r>
          <a:r>
            <a:rPr kumimoji="0" lang="it-IT" sz="1100" b="0" i="0" u="none" strike="noStrike" kern="0" cap="none" spc="0" normalizeH="0" baseline="0" noProof="0">
              <a:ln>
                <a:noFill/>
              </a:ln>
              <a:solidFill>
                <a:prstClr val="black"/>
              </a:solidFill>
              <a:effectLst/>
              <a:uLnTx/>
              <a:uFillTx/>
              <a:latin typeface="+mn-lt"/>
              <a:ea typeface="+mn-ea"/>
              <a:cs typeface="+mn-cs"/>
            </a:rPr>
            <a:t>- ZI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18" name="CasellaDiTesto 17"/>
        <xdr:cNvSpPr txBox="1"/>
      </xdr:nvSpPr>
      <xdr:spPr>
        <a:xfrm>
          <a:off x="47625" y="381000"/>
          <a:ext cx="5153025" cy="21888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44" name="CasellaDiTesto 43"/>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146</xdr:row>
      <xdr:rowOff>47626</xdr:rowOff>
    </xdr:to>
    <xdr:sp macro="" textlink="">
      <xdr:nvSpPr>
        <xdr:cNvPr id="52" name="CasellaDiTesto 51"/>
        <xdr:cNvSpPr txBox="1"/>
      </xdr:nvSpPr>
      <xdr:spPr>
        <a:xfrm>
          <a:off x="47625" y="381002"/>
          <a:ext cx="5153025" cy="23612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INFORTUNI E SQUALIFICHE E SIAMO RIMANEGGIATI ANCHE OGGI. MA LO SAPPIAMO CHE E' PROPRIO IN QUESTE SITUAZIONI CHE EMERGE QUELLO CHE ABBIAMO IN PIu' RISPETTO ALLE ALTRE SQUADRE: IL GRUPPO. FARE BOTTINO PIENO OGGI SIGNIFICA ESSERE AL 99% PASSATI, PER FARLO SAPPIAMO CHE DOBBIAMO TIRARE FUORI TUTTO. RICORDIAMOCI DELLA PARTITA A IMOLA RAGAZZI: PARTENZA A CANNONE, LI AVEVAMO MESSI ALLE CORDE E AVEVAMO AVUTO LA PALLA PER PASSARE IN VANTAGGIO, POI DUE SVARIONI DIETRO, IL CAMPO BRUTTO, ABBIAMO ARRETRATO IL BARICENTRO, QUALCHE ERRORE DI TROPPO......OGGI RESTIAMO CONCENTRATI DAL PRIMO ALL'ULTIMO MINUTO, </a:t>
          </a:r>
          <a:r>
            <a:rPr lang="it-IT" sz="1100" b="0" u="none" cap="small" baseline="0">
              <a:solidFill>
                <a:schemeClr val="dk1"/>
              </a:solidFill>
              <a:latin typeface="+mn-lt"/>
              <a:ea typeface="+mn-ea"/>
              <a:cs typeface="+mn-cs"/>
            </a:rPr>
            <a:t>DOBBIAMO DARE PIU' DI LORO,  AVERE PIU' TESTA DI LORO, PIU' CATTIVERIA AGONISTICA SU OGNI PALLONE, PIU' PRECISIONE NEI PASSAGGI, PIU' VOGLIA  DI VINCERE. DOBBIAMO ESSERE PIU' SQUADRA DI LORO</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A QUESTI BISOGNA PRESENTARGLI IL CONTO OGGI RAGAZZI.  </a:t>
          </a:r>
        </a:p>
        <a:p>
          <a:r>
            <a:rPr lang="it-IT" sz="1100" u="none" cap="small" baseline="0">
              <a:solidFill>
                <a:schemeClr val="dk1"/>
              </a:solidFill>
              <a:latin typeface="+mn-lt"/>
              <a:ea typeface="+mn-ea"/>
              <a:cs typeface="+mn-cs"/>
            </a:rPr>
            <a:t>METTIAMOCI AL SERVIZIO DEL COMPAGNO, VI CHIEDO UNA COPERTURA IN PIU' QUANDO SERVE, IL PASSAGGIO A CHI E' MEGLIO POSIZIONATO...OGGI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ESISTONO SOLO I SUTURA. </a:t>
          </a:r>
          <a:r>
            <a:rPr lang="it-IT" sz="1100" b="1" u="none" cap="small" baseline="0">
              <a:solidFill>
                <a:schemeClr val="dk1"/>
              </a:solidFill>
              <a:latin typeface="+mn-lt"/>
              <a:ea typeface="+mn-ea"/>
              <a:cs typeface="+mn-cs"/>
            </a:rPr>
            <a:t>SE VOGLIAMO AVERE UNA POSSIBILITA' CE L'ABBIAMO COME COLLETTIVO</a:t>
          </a:r>
          <a:r>
            <a:rPr lang="it-IT" sz="1100" u="none" cap="small" baseline="0">
              <a:solidFill>
                <a:schemeClr val="dk1"/>
              </a:solidFill>
              <a:latin typeface="+mn-lt"/>
              <a:ea typeface="+mn-ea"/>
              <a:cs typeface="+mn-cs"/>
            </a:rPr>
            <a:t>. </a:t>
          </a: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AGNE, NICO, GIAN, GUERRO/ LILLO, VITTO, BERTA/ ERIS/ BREV, LUZ.</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a:t>
          </a:r>
          <a:r>
            <a:rPr kumimoji="0" lang="it-IT" sz="1100" b="1"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VITTO DUE TOCCHI E VIA, NON DI PIU'. SE MIGLIORI IN FASE DI LETTURA DELLA GIOCATA E DEL TEMPO DI GIOCATA LA SQUADRA NE BENEFICERA'. SE IL CENTRAVANTI TI VIENE INCONTRO LA PALLA GLI VA GIOCATA. MOVIMENTI IN ORIZZONTALE E MAI IN VERTICALE (</a:t>
          </a:r>
          <a:r>
            <a:rPr lang="it-IT" sz="1100" b="1" cap="small" baseline="0">
              <a:solidFill>
                <a:schemeClr val="dk1"/>
              </a:solidFill>
              <a:effectLst/>
              <a:latin typeface="+mn-lt"/>
              <a:ea typeface="+mn-ea"/>
              <a:cs typeface="+mn-cs"/>
            </a:rPr>
            <a:t>NON FARTI TIRARE FUORI POSIZIONE</a:t>
          </a:r>
          <a:r>
            <a:rPr lang="it-IT" sz="1100" cap="small" baseline="0">
              <a:solidFill>
                <a:schemeClr val="dk1"/>
              </a:solidFill>
              <a:effectLst/>
              <a:latin typeface="+mn-lt"/>
              <a:ea typeface="+mn-ea"/>
              <a:cs typeface="+mn-cs"/>
            </a:rPr>
            <a:t>) GIOCATE SEMPLICI E VELOCI CHE VOGLIO DA TE:</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CHE PROVI A VERTICALIZZARE PER IL</a:t>
          </a:r>
          <a:r>
            <a:rPr lang="it-IT" sz="1100" b="1" cap="small" baseline="0">
              <a:solidFill>
                <a:schemeClr val="dk1"/>
              </a:solidFill>
              <a:effectLst/>
              <a:latin typeface="+mn-lt"/>
              <a:ea typeface="+mn-ea"/>
              <a:cs typeface="+mn-cs"/>
            </a:rPr>
            <a:t> CENTRAVANTI O INSERIMENTI DI LUZ'</a:t>
          </a:r>
          <a:r>
            <a:rPr lang="it-IT" sz="1100" b="1" cap="small">
              <a:solidFill>
                <a:schemeClr val="dk1"/>
              </a:solidFill>
              <a:effectLst/>
              <a:latin typeface="+mn-lt"/>
              <a:ea typeface="+mn-ea"/>
              <a:cs typeface="+mn-cs"/>
            </a:rPr>
            <a:t>.</a:t>
          </a:r>
          <a:endParaRPr lang="it-IT">
            <a:effectLst/>
          </a:endParaRPr>
        </a:p>
        <a:p>
          <a:pPr eaLnBrk="1" fontAlgn="auto" latinLnBrk="0" hangingPunct="1"/>
          <a:r>
            <a:rPr lang="it-IT" sz="1100" b="0" i="0" cap="small" baseline="0">
              <a:solidFill>
                <a:schemeClr val="dk1"/>
              </a:solidFill>
              <a:effectLst/>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lang="it-IT" sz="1100" b="0" i="0" u="sng" cap="small" baseline="0">
              <a:solidFill>
                <a:schemeClr val="dk1"/>
              </a:solidFill>
              <a:effectLst/>
              <a:latin typeface="+mn-lt"/>
              <a:ea typeface="+mn-ea"/>
              <a:cs typeface="+mn-cs"/>
            </a:rPr>
            <a:t>. ENTRAMBE AVETE LA CAPACITA' DI TROVARE LA GIOCATA E LA POSSIBILITA' DI INSERIRVI, SOPRATTUTTO QUANDO IL GIOCO SCENDE DALL'ALTRA PARTE SUL SECONDO PALO DOVETE ESSERCI ANCHE VOI.</a:t>
          </a:r>
          <a:endParaRPr lang="it-IT">
            <a:effectLst/>
          </a:endParaRPr>
        </a:p>
        <a:p>
          <a:pPr eaLnBrk="1" fontAlgn="auto" latinLnBrk="0" hangingPunct="1"/>
          <a:r>
            <a:rPr lang="it-IT" sz="1100" b="0" i="0" cap="small" baseline="0">
              <a:solidFill>
                <a:schemeClr val="dk1"/>
              </a:solidFill>
              <a:effectLst/>
              <a:latin typeface="+mn-lt"/>
              <a:ea typeface="+mn-ea"/>
              <a:cs typeface="+mn-cs"/>
            </a:rPr>
            <a:t>VERTICALIZZIAMO AL MOMENTO GIUSTO, SENZA FRETTA, SERVIAMOLA LA PUNTA  QUANDO CI FA IL MOVIMENTO. DOBBIAMO ESSERE LUCIDI IN OGNI SITUAZIONE, SOPRATTUTTO IN FASE DI DISIMPEGNO.</a:t>
          </a:r>
          <a:endParaRPr lang="it-IT">
            <a:effectLst/>
          </a:endParaRPr>
        </a:p>
        <a:p>
          <a:pPr eaLnBrk="1" fontAlgn="auto" latinLnBrk="0" hangingPunct="1"/>
          <a:r>
            <a:rPr lang="it-IT" sz="1100" b="0" i="0" cap="small"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endParaRPr lang="it-IT">
            <a:effectLst/>
          </a:endParaRPr>
        </a:p>
        <a:p>
          <a:pPr eaLnBrk="1" fontAlgn="auto" latinLnBrk="0" hangingPunct="1"/>
          <a:r>
            <a:rPr lang="it-IT" sz="1100" b="1" i="0" cap="small" baseline="0">
              <a:solidFill>
                <a:schemeClr val="dk1"/>
              </a:solidFill>
              <a:effectLst/>
              <a:latin typeface="+mn-lt"/>
              <a:ea typeface="+mn-ea"/>
              <a:cs typeface="+mn-cs"/>
            </a:rPr>
            <a:t>LE GIOCATE SONO QUELLE CHE PROVIAMO IN ALLENAMENTO.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ERIS, MASSIMA LIBERTA' DI MOVIMENTO. ERIS VA CERCATO SPESSO, E' LUI CHE PUO' INNESCARE LE PUNTE. FATTI VEDERE, CREA SPAZIO COL TUO MOVIMENTO E DI PALLONI GIOCABILI NE AVRAI. NEGLI ULTIMI 20/25 METRI VOGLIO IL DRIBBLING SENZA PAURA E LA </a:t>
          </a:r>
          <a:r>
            <a:rPr lang="it-IT" sz="1100" b="1" i="0" cap="small" baseline="0">
              <a:solidFill>
                <a:schemeClr val="dk1"/>
              </a:solidFill>
              <a:effectLst/>
              <a:latin typeface="+mn-lt"/>
              <a:ea typeface="+mn-ea"/>
              <a:cs typeface="+mn-cs"/>
            </a:rPr>
            <a:t>FINALIZZAZIONE VELOCE </a:t>
          </a:r>
          <a:r>
            <a:rPr lang="it-IT" sz="1100" b="0" i="0" cap="small" baseline="0">
              <a:solidFill>
                <a:schemeClr val="dk1"/>
              </a:solidFill>
              <a:effectLst/>
              <a:latin typeface="+mn-lt"/>
              <a:ea typeface="+mn-ea"/>
              <a:cs typeface="+mn-cs"/>
            </a:rPr>
            <a:t>CHE SIA IL CROSS, L'UNO-DUE O IL TIRO. GIOCA SEMPLICE.</a:t>
          </a:r>
          <a:endParaRPr lang="it-IT">
            <a:effectLst/>
          </a:endParaRPr>
        </a:p>
        <a:p>
          <a:pPr eaLnBrk="1" fontAlgn="auto" latinLnBrk="0" hangingPunct="1"/>
          <a:r>
            <a:rPr lang="it-IT" sz="1100" b="0" i="0" u="sng" cap="small" baseline="0">
              <a:solidFill>
                <a:schemeClr val="dk1"/>
              </a:solidFill>
              <a:effectLst/>
              <a:latin typeface="+mn-lt"/>
              <a:ea typeface="+mn-ea"/>
              <a:cs typeface="+mn-cs"/>
            </a:rPr>
            <a:t>ERIS HA ANCHE CAPACITA' DI INSERIMENTO DIETRO LA PUNTA</a:t>
          </a:r>
          <a:r>
            <a:rPr lang="it-IT" sz="1100" b="0" i="0" cap="small" baseline="0">
              <a:solidFill>
                <a:schemeClr val="dk1"/>
              </a:solidFill>
              <a:effectLst/>
              <a:latin typeface="+mn-lt"/>
              <a:ea typeface="+mn-ea"/>
              <a:cs typeface="+mn-cs"/>
            </a:rPr>
            <a:t>, SE SI INFILA NEL CORRIDOIO GIOCHIAMOGLIELA.</a:t>
          </a:r>
          <a:endParaRPr lang="it-IT">
            <a:effectLst/>
          </a:endParaRPr>
        </a:p>
        <a:p>
          <a:pPr eaLnBrk="1" fontAlgn="auto" latinLnBrk="0" hangingPunct="1"/>
          <a:r>
            <a:rPr lang="it-IT" sz="1100" b="0" i="0" cap="small" baseline="0">
              <a:solidFill>
                <a:schemeClr val="dk1"/>
              </a:solidFill>
              <a:effectLst/>
              <a:latin typeface="+mn-lt"/>
              <a:ea typeface="+mn-ea"/>
              <a:cs typeface="+mn-cs"/>
            </a:rPr>
            <a:t>VAI IN APPOGGIO PER LA GIOCATA DELLA PUNTA: CERCA SEMPRE LA GIOCATA VELOCE MAGARI IN PROFONDITA' PER IL TAGLIO O PER LA CHIUSURA DI UN TRIANGOLO. </a:t>
          </a:r>
          <a:endParaRPr lang="it-IT">
            <a:effectLst/>
          </a:endParaRPr>
        </a:p>
        <a:p>
          <a:pPr eaLnBrk="1" fontAlgn="auto" latinLnBrk="0" hangingPunct="1"/>
          <a:r>
            <a:rPr lang="it-IT" sz="1100" b="0" i="0" cap="small" baseline="0">
              <a:solidFill>
                <a:schemeClr val="dk1"/>
              </a:solidFill>
              <a:effectLst/>
              <a:latin typeface="+mn-lt"/>
              <a:ea typeface="+mn-ea"/>
              <a:cs typeface="+mn-cs"/>
            </a:rPr>
            <a:t>E' FONDAMENTALE CHE NON ESCI DAL GIOCO. </a:t>
          </a:r>
          <a:endParaRPr lang="it-IT">
            <a:effectLst/>
          </a:endParaRPr>
        </a:p>
        <a:p>
          <a:pPr eaLnBrk="1" fontAlgn="auto" latinLnBrk="0" hangingPunct="1"/>
          <a:r>
            <a:rPr lang="it-IT" sz="1100" b="1" i="0" cap="small" baseline="0">
              <a:solidFill>
                <a:schemeClr val="dk1"/>
              </a:solidFill>
              <a:effectLst/>
              <a:latin typeface="+mn-lt"/>
              <a:ea typeface="+mn-ea"/>
              <a:cs typeface="+mn-cs"/>
            </a:rPr>
            <a:t>SCALI A  DAR FASTIDIO AL LORO CENTRALE DI CENTROCAMPO IN FASE DI NON POSSESSO, OGGI E' IMPORTANTE QUESTA FASE ERIS, CHIARO?  </a:t>
          </a:r>
          <a:endParaRPr lang="it-IT">
            <a:effectLst/>
          </a:endParaRP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1" i="0" cap="small" baseline="0">
              <a:solidFill>
                <a:schemeClr val="dk1"/>
              </a:solidFill>
              <a:effectLst/>
              <a:latin typeface="+mn-lt"/>
              <a:ea typeface="+mn-ea"/>
              <a:cs typeface="+mn-cs"/>
            </a:rPr>
            <a:t>BREV E LUZ</a:t>
          </a:r>
          <a:r>
            <a:rPr lang="it-IT" sz="1100" b="0" i="0" cap="small" baseline="0">
              <a:solidFill>
                <a:schemeClr val="dk1"/>
              </a:solidFill>
              <a:effectLst/>
              <a:latin typeface="+mn-lt"/>
              <a:ea typeface="+mn-ea"/>
              <a:cs typeface="+mn-cs"/>
            </a:rPr>
            <a:t>. GIOCATE VICINI, TRIANGOLO, SCAMBIO STRETTO E VIA. UNO VIENE INCONTRO L'ALTRO VA. TENETE SU' LA PALLA. E RICORDATEVI CHE CON LA GIOCATA SEMPLICE SPESSO SIA ARRIVA IN PORTA L'AVETE VISTO IN COPPA COL FOSDONDO.  LUZ SEI MIGLIORATO TANTISSIMO IN FASE DI GIOCO CON I COMPAGNI: SCARICO DI PRIMA E VIA. VORREI UNA COSA: UNO-DUE E TIRI DA FUORI, CERCHIAMO LA CONCLUSIONE NELLO SPECCHIO QUANDO ABBIAMO LA POSSIBILITA’. </a:t>
          </a:r>
          <a:endParaRPr lang="it-IT">
            <a:effectLst/>
          </a:endParaRP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ERIS MENTRE VOI DUE STAZIONATE TRA CENTRALI E TERZINI. VOGLIO QUESTA FASE FATTA AL MEGLIO PERCHE' PRIMA RECUPERIAMO PALLA MEGLIO E' E SE LO FACCIAMO IL PIU' ALTO POSSIBILE SIAMO PIU' VICINI ALLA LORO PORTA E PIU' LONTANI DALLA NOSTRA. </a:t>
          </a:r>
          <a:endParaRPr lang="it-IT">
            <a:effectLst/>
          </a:endParaRPr>
        </a:p>
        <a:p>
          <a:pPr eaLnBrk="1" fontAlgn="auto" latinLnBrk="0" hangingPunct="1"/>
          <a:r>
            <a:rPr lang="it-IT" sz="1100" b="0" i="0" cap="small" baseline="0">
              <a:solidFill>
                <a:schemeClr val="dk1"/>
              </a:solidFill>
              <a:effectLst/>
              <a:latin typeface="+mn-lt"/>
              <a:ea typeface="+mn-ea"/>
              <a:cs typeface="+mn-cs"/>
            </a:rPr>
            <a:t>DAL LIMITE SI TIRA EH RAGAZZI, CERCHIAMO LA CONCLUSIONE QUANDO ABBIAMO LA POSSIBILITA’. </a:t>
          </a:r>
          <a:endParaRPr lang="it-IT">
            <a:effectLst/>
          </a:endParaRP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a:t>
          </a:r>
          <a:endParaRPr lang="it-IT">
            <a:effectLst/>
          </a:endParaRPr>
        </a:p>
        <a:p>
          <a:pPr eaLnBrk="1" fontAlgn="auto" latinLnBrk="0" hangingPunct="1"/>
          <a:r>
            <a:rPr lang="it-IT" sz="1100" b="0" i="0" cap="small" baseline="0">
              <a:solidFill>
                <a:schemeClr val="dk1"/>
              </a:solidFill>
              <a:effectLst/>
              <a:latin typeface="+mn-lt"/>
              <a:ea typeface="+mn-ea"/>
              <a:cs typeface="+mn-cs"/>
            </a:rPr>
            <a:t>IN QUESTE PARTITE NON CI CAPITERANNO MOLTE OCCASIONI, QUELLE CHE CAPITANO VANNO SFRUTTATE. </a:t>
          </a:r>
          <a:endParaRPr lang="it-IT">
            <a:effectLst/>
          </a:endParaRP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GIAN - VITTO </a:t>
          </a:r>
          <a:r>
            <a:rPr kumimoji="0" lang="it-IT" sz="1100" b="0" i="0" u="none" strike="noStrike" kern="0" cap="none" spc="0" normalizeH="0" baseline="0" noProof="0">
              <a:ln>
                <a:noFill/>
              </a:ln>
              <a:solidFill>
                <a:prstClr val="black"/>
              </a:solidFill>
              <a:effectLst/>
              <a:uLnTx/>
              <a:uFillTx/>
              <a:latin typeface="+mn-lt"/>
              <a:ea typeface="+mn-ea"/>
              <a:cs typeface="+mn-cs"/>
            </a:rPr>
            <a:t>- ZI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159</xdr:row>
      <xdr:rowOff>9525</xdr:rowOff>
    </xdr:to>
    <xdr:sp macro="" textlink="">
      <xdr:nvSpPr>
        <xdr:cNvPr id="35" name="CasellaDiTesto 34"/>
        <xdr:cNvSpPr txBox="1"/>
      </xdr:nvSpPr>
      <xdr:spPr>
        <a:xfrm>
          <a:off x="47625" y="381001"/>
          <a:ext cx="5153025" cy="25688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NON CI VOGLIO GIRARE INTORNO E ANDRO' SUBITO AL PUNTO:  OGGI BISOGNA VINCERE E VINCERE BENE, PER POTER AFFRONTARE IL RITORNO CON LA TRANQUILLITA' DEL RISULTATO.</a:t>
          </a:r>
        </a:p>
        <a:p>
          <a:r>
            <a:rPr lang="it-IT" sz="1100" u="none" cap="small" baseline="0">
              <a:solidFill>
                <a:schemeClr val="dk1"/>
              </a:solidFill>
              <a:latin typeface="+mn-lt"/>
              <a:ea typeface="+mn-ea"/>
              <a:cs typeface="+mn-cs"/>
            </a:rPr>
            <a:t>QUESTA E' LA PRIMA DI TANTE FINALI E COME SEMPRE ANDARE AVANTI DIPENDE SOLO DA NOI, DALLA NOSTRA CONCENTRAZIONE, DALLA VOGLIA DI SACRIFICIO. </a:t>
          </a:r>
        </a:p>
        <a:p>
          <a:r>
            <a:rPr lang="it-IT" sz="1100" u="none" cap="small" baseline="0">
              <a:solidFill>
                <a:schemeClr val="dk1"/>
              </a:solidFill>
              <a:latin typeface="+mn-lt"/>
              <a:ea typeface="+mn-ea"/>
              <a:cs typeface="+mn-cs"/>
            </a:rPr>
            <a:t>OGGI SERVONO RABBIA, VOGLIA, GRUPPO: SENZA POSSIAMO ANCHE NON ANDARE LA FUORI. L'AVVERSARIO NON VA MAI SOTTOVALUTATO PERO' RAGAZZI NON CI NASCONDIAMO NOI GIOCHIAMO PER ARRIVARE ALLA FINALISSIMA, E QUESTI OGGI DOBBIAMO MANGIARCELI: </a:t>
          </a:r>
          <a:r>
            <a:rPr lang="it-IT" sz="1100" b="1" u="none" cap="small" baseline="0">
              <a:solidFill>
                <a:schemeClr val="dk1"/>
              </a:solidFill>
              <a:latin typeface="+mn-lt"/>
              <a:ea typeface="+mn-ea"/>
              <a:cs typeface="+mn-cs"/>
            </a:rPr>
            <a:t>NON SIAMO INFERIORI A NESSUNO! OGNUNO DIA TUTTO E TORNEREMO QUI DENTRO DA VINCITORI:</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a:t>
          </a:r>
        </a:p>
        <a:p>
          <a:r>
            <a:rPr lang="it-IT" sz="1100" b="1" u="none" cap="small" baseline="0">
              <a:solidFill>
                <a:schemeClr val="dk1"/>
              </a:solidFill>
              <a:latin typeface="+mn-lt"/>
              <a:ea typeface="+mn-ea"/>
              <a:cs typeface="+mn-cs"/>
            </a:rPr>
            <a:t>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METTIAMOCI AL SERVIZIO DEL COMPAGNO, 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NON ESISTONO INCAZZATURE, OGGI ESISTONO SOLO I SUTURA. DA QUI IN AVANTI </a:t>
          </a:r>
          <a:r>
            <a:rPr lang="it-IT" sz="1100" b="1" u="none" cap="small" baseline="0">
              <a:solidFill>
                <a:schemeClr val="dk1"/>
              </a:solidFill>
              <a:latin typeface="+mn-lt"/>
              <a:ea typeface="+mn-ea"/>
              <a:cs typeface="+mn-cs"/>
            </a:rPr>
            <a:t>SE VOGLIAMO AVERE QUALCHE POSSIBILITA' CE L'ABBIAMO COME COLLETTIVO</a:t>
          </a:r>
          <a:r>
            <a:rPr lang="it-IT" sz="1100" b="0" u="none" cap="small" baseline="0">
              <a:solidFill>
                <a:schemeClr val="dk1"/>
              </a:solidFill>
              <a:latin typeface="+mn-lt"/>
              <a:ea typeface="+mn-ea"/>
              <a:cs typeface="+mn-cs"/>
            </a:rPr>
            <a:t>, CERCATE DI SEGUIRMI E DI STARE SERENI, IL RESTO VERRA' DA SE'.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DOBBIAMO FAR GIRARE LA PALLA PIU' DELLE ALTRE VOLTE E MEGLIO DELLE ALTRE VOLTE. OGGI VA SFRUTTATO IL FATTORE CAMPO, OGGI LE OCCASIONI CHE CAPITANO VANNO SFRUTTATE. E' IMPORTANTE LA DIFFERENZA RETI: VOGLIO CHE PARTIAMO FORTE E NON GLI LASCIAMO IL TEMPO DI RAGIONARE. SE PERDIAMO PALLA CERCHIAMO DI RIPRENDERLA IL PRIMA POSSIBILE. FISICAMENTE CI SIAMO. OGGI GAS SPALANCATO A MANETTA DAL PRIMO ALL'ULTIMO MINUTO. HO 5 CAMBI DI QUALITA'...DIAMO TUTTO.</a:t>
          </a:r>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IN MARCATURA MI RACCOMANDO, PULITI E DECISI.  DAVANTI HANNO UN BREVILINEO ZANONI, VELOCE E CON DUE BEI PIEDI (FINO ALL'ANNO SCORSO GIOCAVA IN PRIMA, NON BISOGNA LASCIARGLI MEZZO METRO A QUESTO QUA) E COSTI CHE E' IL CENTRAVANTI PIU' STATICO.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OGGI SONO FONDAMENTALI: IL LA VECCHIA SUI CAMPI GRANDI VA IN DIFFICOLTA' QUINDI DALLE FASCE PROBABILMENTE POSSIAMO FARGLI MALE, PERCIO' SCARICO E MI PROPONGO, VADO IN SOVRAPPOSIZIONE.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PERO' ALLA LINEA E A SCALARE. MI RACCOMANDO, NON DOBBIAMO ASSOLUTAMENTE ESSERE FUORI POSIZIONE, O AVERE LA COPERTA CORTA, QUINDI SPINGIAMO MA SEMPRE CON DELLA TESTA. VOGLIO PARECCHI CROSS IN MEZZO PER IL BREV OK?</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MI RACCOMANDO, IN QUESTE PARTITE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NELLO STESSO TEMPO PROPOSITIVI.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NON DOBBIAMO COMUNQUE AVERE FRETTA DI ARRIVARE CON DUE PASSAGGI IN PORTA.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VOGLIO ENTRAMBI GENEROSI, LOTTARE SU TUTTI I PALLONI.</a:t>
          </a:r>
          <a:r>
            <a:rPr kumimoji="0" lang="it-IT" sz="1100" b="1" i="0" u="none" strike="noStrike" kern="0" cap="small" spc="0" normalizeH="0" baseline="0" noProof="0">
              <a:ln>
                <a:noFill/>
              </a:ln>
              <a:solidFill>
                <a:prstClr val="black"/>
              </a:solidFill>
              <a:effectLst/>
              <a:uLnTx/>
              <a:uFillTx/>
              <a:latin typeface="+mn-lt"/>
              <a:ea typeface="+mn-ea"/>
              <a:cs typeface="+mn-cs"/>
            </a:rPr>
            <a:t> MONTI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IMPORTANTE DIFFERENZA RETI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OCCHIO 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ZANONI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BERTOLINI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COSTI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SPADACINI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44" name="CasellaDiTesto 43"/>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52" name="CasellaDiTesto 51"/>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53" name="CasellaDiTesto 52"/>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54" name="CasellaDiTesto 53"/>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55" name="CasellaDiTesto 54"/>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6" name="CasellaDiTesto 5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7" name="CasellaDiTesto 5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8" name="CasellaDiTesto 5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9" name="CasellaDiTesto 5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0" name="CasellaDiTesto 5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61" name="CasellaDiTesto 60"/>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62" name="CasellaDiTesto 61"/>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63" name="CasellaDiTesto 62"/>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4" name="CasellaDiTesto 6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5" name="CasellaDiTesto 6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6" name="CasellaDiTesto 6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7" name="CasellaDiTesto 6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8" name="CasellaDiTesto 6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146</xdr:row>
      <xdr:rowOff>47626</xdr:rowOff>
    </xdr:to>
    <xdr:sp macro="" textlink="">
      <xdr:nvSpPr>
        <xdr:cNvPr id="69" name="CasellaDiTesto 68"/>
        <xdr:cNvSpPr txBox="1"/>
      </xdr:nvSpPr>
      <xdr:spPr>
        <a:xfrm>
          <a:off x="47625" y="381002"/>
          <a:ext cx="5153025" cy="23612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RIPARTIAMO DAL PRIMO TEMPO DI COPPA, GIOCATO ALA GRANDE, DA SQUADRA. AFFRONTIAMO UNA COMPAGINE CHE E' PER IL MOMENTO DAVANTI A NOI E CHE ALL'ANDATA CI HA MESSO IN DIFFICOLTA'. ANCHE OGGI UMILI E RISPETTOSI DEL BORETTO MA SICURI DEI NOSTRI MEZZI: SIAMO MIGLIORATI MOLTO NELLA TESTA E IN FASE DI APPROCCIO, SE COME VISTO NELLE ULTIME PRESTAZIONI RIMANIAMO CONCENTRATI E TIRARIAMO FUORI TUTTO ABBIAMO TUTTO PER FARE BENE ANCHE OGGI. QUINDI: PARTENZA A CANNONE, </a:t>
          </a:r>
          <a:r>
            <a:rPr lang="it-IT" sz="1100" b="0" u="none" cap="small" baseline="0">
              <a:solidFill>
                <a:schemeClr val="dk1"/>
              </a:solidFill>
              <a:latin typeface="+mn-lt"/>
              <a:ea typeface="+mn-ea"/>
              <a:cs typeface="+mn-cs"/>
            </a:rPr>
            <a:t>CATTIVERIA AGONISTICA SU OGNI PALLONE,  PRECISIONE NEI PASSAGGI E VOGLIA  DI VINCERE, IL MIX E' QUESTO.</a:t>
          </a:r>
          <a:endParaRPr lang="it-IT" sz="1100" b="1"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WALLY, NICO, GIAN, ABI/ LILLO, CAP, BULGA/ BERTA/ BREV, LUZ.</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a:t>
          </a:r>
          <a:r>
            <a:rPr kumimoji="0" lang="it-IT" sz="1100" b="1"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CAP DUE TOCCHI E VIA, NON DI PIU'. LETTURA DELLA GIOCATA E DEL TEMPO DI GIOCATA MI RACCOMANDO. SE IL CENTRAVANTI TI VIENE INCONTRO LA PALLA GLI VA GIOCATA. MOVIMENTI IN ORIZZONTALE E MAI IN VERTICALE (</a:t>
          </a:r>
          <a:r>
            <a:rPr lang="it-IT" sz="1100" b="1" cap="small" baseline="0">
              <a:solidFill>
                <a:schemeClr val="dk1"/>
              </a:solidFill>
              <a:effectLst/>
              <a:latin typeface="+mn-lt"/>
              <a:ea typeface="+mn-ea"/>
              <a:cs typeface="+mn-cs"/>
            </a:rPr>
            <a:t>NON FARTI TIRARE FUORI POSIZIONE</a:t>
          </a:r>
          <a:r>
            <a:rPr lang="it-IT" sz="1100" cap="small" baseline="0">
              <a:solidFill>
                <a:schemeClr val="dk1"/>
              </a:solidFill>
              <a:effectLst/>
              <a:latin typeface="+mn-lt"/>
              <a:ea typeface="+mn-ea"/>
              <a:cs typeface="+mn-cs"/>
            </a:rPr>
            <a:t>) GIOCATE SEMPLICI E VELOCI CHE VOGLIO DA TE:</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CHE PROVI A VERTICALIZZARE PER IL</a:t>
          </a:r>
          <a:r>
            <a:rPr lang="it-IT" sz="1100" b="1" cap="small" baseline="0">
              <a:solidFill>
                <a:schemeClr val="dk1"/>
              </a:solidFill>
              <a:effectLst/>
              <a:latin typeface="+mn-lt"/>
              <a:ea typeface="+mn-ea"/>
              <a:cs typeface="+mn-cs"/>
            </a:rPr>
            <a:t> CENTRAVANTI O INSERIMENTI DI LUZ'</a:t>
          </a:r>
          <a:r>
            <a:rPr lang="it-IT" sz="1100" b="1" cap="small">
              <a:solidFill>
                <a:schemeClr val="dk1"/>
              </a:solidFill>
              <a:effectLst/>
              <a:latin typeface="+mn-lt"/>
              <a:ea typeface="+mn-ea"/>
              <a:cs typeface="+mn-cs"/>
            </a:rPr>
            <a:t>.</a:t>
          </a:r>
          <a:endParaRPr lang="it-IT">
            <a:effectLst/>
          </a:endParaRPr>
        </a:p>
        <a:p>
          <a:pPr eaLnBrk="1" fontAlgn="auto" latinLnBrk="0" hangingPunct="1"/>
          <a:r>
            <a:rPr lang="it-IT" sz="1100" b="0" i="0" cap="small" baseline="0">
              <a:solidFill>
                <a:schemeClr val="dk1"/>
              </a:solidFill>
              <a:effectLst/>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lang="it-IT" sz="1100" b="0" i="0" u="sng" cap="small" baseline="0">
              <a:solidFill>
                <a:schemeClr val="dk1"/>
              </a:solidFill>
              <a:effectLst/>
              <a:latin typeface="+mn-lt"/>
              <a:ea typeface="+mn-ea"/>
              <a:cs typeface="+mn-cs"/>
            </a:rPr>
            <a:t>. ENTRAMBE AVETE LA CAPACITA' DI TROVARE LA GIOCATA E LA POSSIBILITA' DI INSERIRVI, SOPRATTUTTO QUANDO IL GIOCO SCENDE DALL'ALTRA PARTE SUL SECONDO PALO DOVETE ESSERCI ANCHE VOI.</a:t>
          </a:r>
          <a:endParaRPr lang="it-IT">
            <a:effectLst/>
          </a:endParaRPr>
        </a:p>
        <a:p>
          <a:pPr eaLnBrk="1" fontAlgn="auto" latinLnBrk="0" hangingPunct="1"/>
          <a:r>
            <a:rPr lang="it-IT" sz="1100" b="0" i="0" cap="small" baseline="0">
              <a:solidFill>
                <a:schemeClr val="dk1"/>
              </a:solidFill>
              <a:effectLst/>
              <a:latin typeface="+mn-lt"/>
              <a:ea typeface="+mn-ea"/>
              <a:cs typeface="+mn-cs"/>
            </a:rPr>
            <a:t>VERTICALIZZIAMO AL MOMENTO GIUSTO, SENZA FRETTA, SERVIAMOLA LA PUNTA  QUANDO CI FA IL MOVIMENTO. DOBBIAMO ESSERE LUCIDI IN OGNI SITUAZIONE, SOPRATTUTTO IN FASE DI DISIMPEGNO.</a:t>
          </a:r>
          <a:endParaRPr lang="it-IT">
            <a:effectLst/>
          </a:endParaRPr>
        </a:p>
        <a:p>
          <a:pPr eaLnBrk="1" fontAlgn="auto" latinLnBrk="0" hangingPunct="1"/>
          <a:r>
            <a:rPr lang="it-IT" sz="1100" b="0" i="0" cap="small"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endParaRPr lang="it-IT">
            <a:effectLst/>
          </a:endParaRPr>
        </a:p>
        <a:p>
          <a:pPr eaLnBrk="1" fontAlgn="auto" latinLnBrk="0" hangingPunct="1"/>
          <a:r>
            <a:rPr lang="it-IT" sz="1100" b="1" i="0" cap="small" baseline="0">
              <a:solidFill>
                <a:schemeClr val="dk1"/>
              </a:solidFill>
              <a:effectLst/>
              <a:latin typeface="+mn-lt"/>
              <a:ea typeface="+mn-ea"/>
              <a:cs typeface="+mn-cs"/>
            </a:rPr>
            <a:t>LE GIOCATE SONO QUELLE CHE PROVIAMO IN ALLENAMENTO.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BERTA, HAI IL COMPITO DI INNESCARE LE PUNTE ED HAI OTTIME CAPACITA' DI INSERIMENTO: NON STAZIONARE AL PARI DELLE PUNTE MA FATTI VEDERE TRA LE LINEE. GIOCA SEMPLICE.</a:t>
          </a:r>
        </a:p>
        <a:p>
          <a:pPr eaLnBrk="1" fontAlgn="auto" latinLnBrk="0" hangingPunct="1"/>
          <a:r>
            <a:rPr lang="it-IT" sz="1100" b="0" i="0" cap="small" baseline="0">
              <a:solidFill>
                <a:schemeClr val="dk1"/>
              </a:solidFill>
              <a:effectLst/>
              <a:latin typeface="+mn-lt"/>
              <a:ea typeface="+mn-ea"/>
              <a:cs typeface="+mn-cs"/>
            </a:rPr>
            <a:t>NEGLI ULTIMI 20/25 METRI VOGLIO IL DRIBBLING SENZA PAURA E LA </a:t>
          </a:r>
          <a:r>
            <a:rPr lang="it-IT" sz="1100" b="1" i="0" cap="small" baseline="0">
              <a:solidFill>
                <a:schemeClr val="dk1"/>
              </a:solidFill>
              <a:effectLst/>
              <a:latin typeface="+mn-lt"/>
              <a:ea typeface="+mn-ea"/>
              <a:cs typeface="+mn-cs"/>
            </a:rPr>
            <a:t>FINALIZZAZIONE VELOCE </a:t>
          </a:r>
          <a:r>
            <a:rPr lang="it-IT" sz="1100" b="0" i="0" cap="small" baseline="0">
              <a:solidFill>
                <a:schemeClr val="dk1"/>
              </a:solidFill>
              <a:effectLst/>
              <a:latin typeface="+mn-lt"/>
              <a:ea typeface="+mn-ea"/>
              <a:cs typeface="+mn-cs"/>
            </a:rPr>
            <a:t>CHE SIA IL CROSS, L'UNO-DUE O IL TIRO. VAI IN APPOGGIO PER LA GIOCATA DELLA PUNTA: CERCA SEMPRE LA GIOCATA VELOCE MAGARI IN PROFONDITA' PER IL TAGLIO O PER LA CHIUSURA DI UN TRIANGOLO. </a:t>
          </a:r>
          <a:endParaRPr lang="it-IT">
            <a:effectLst/>
          </a:endParaRPr>
        </a:p>
        <a:p>
          <a:pPr eaLnBrk="1" fontAlgn="auto" latinLnBrk="0" hangingPunct="1"/>
          <a:r>
            <a:rPr lang="it-IT" sz="1100" b="0" i="0" cap="small" baseline="0">
              <a:solidFill>
                <a:schemeClr val="dk1"/>
              </a:solidFill>
              <a:effectLst/>
              <a:latin typeface="+mn-lt"/>
              <a:ea typeface="+mn-ea"/>
              <a:cs typeface="+mn-cs"/>
            </a:rPr>
            <a:t>E' FONDAMENTALE CHE NON ESCI DAL GIOCO. </a:t>
          </a:r>
          <a:endParaRPr lang="it-IT">
            <a:effectLst/>
          </a:endParaRPr>
        </a:p>
        <a:p>
          <a:pPr eaLnBrk="1" fontAlgn="auto" latinLnBrk="0" hangingPunct="1"/>
          <a:r>
            <a:rPr lang="it-IT" sz="1100" b="1" i="0" cap="small" baseline="0">
              <a:solidFill>
                <a:schemeClr val="dk1"/>
              </a:solidFill>
              <a:effectLst/>
              <a:latin typeface="+mn-lt"/>
              <a:ea typeface="+mn-ea"/>
              <a:cs typeface="+mn-cs"/>
            </a:rPr>
            <a:t>SCALI A  DAR FASTIDIO AL LORO CENTRALE DI CENTROCAMPO IN FASE DI NON POSSESSO, OGGI E' IMPORTANTE QUESTA FASE.</a:t>
          </a: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1" i="0" cap="small" baseline="0">
              <a:solidFill>
                <a:schemeClr val="dk1"/>
              </a:solidFill>
              <a:effectLst/>
              <a:latin typeface="+mn-lt"/>
              <a:ea typeface="+mn-ea"/>
              <a:cs typeface="+mn-cs"/>
            </a:rPr>
            <a:t>BREV E LUZ</a:t>
          </a:r>
          <a:r>
            <a:rPr lang="it-IT" sz="1100" b="0" i="0" cap="small" baseline="0">
              <a:solidFill>
                <a:schemeClr val="dk1"/>
              </a:solidFill>
              <a:effectLst/>
              <a:latin typeface="+mn-lt"/>
              <a:ea typeface="+mn-ea"/>
              <a:cs typeface="+mn-cs"/>
            </a:rPr>
            <a:t>. GIOCATE VICINI, TRIANGOLO, SCAMBIO STRETTO E VIA. UNO VIENE INCONTRO L'ALTRO VA. TENETE SU' LA PALLA. E RICORDATEVI CHE CON LA GIOCATA SEMPLICE SPESSO SIA ARRIVA IN PORTA L'AVETE VISTO IN COPPA COL FOSDONDO.  LUZ SEI MIGLIORATO TANTISSIMO IN FASE DI GIOCO CON I COMPAGNI: SCARICO DI PRIMA E VIA. VORREI UNA COSA: UNO-DUE E TIRI DA FUORI, CERCHIAMO LA CONCLUSIONE NELLO SPECCHIO QUANDO ABBIAMO LA POSSIBILITA’. </a:t>
          </a:r>
          <a:endParaRPr lang="it-IT">
            <a:effectLst/>
          </a:endParaRP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BERTA MENTRE VOI DUE STAZIONATE TRA CENTRALI E TERZINI. VOGLIO QUESTA FASE FATTA AL MEGLIO PERCHE' PRIMA RECUPERIAMO PALLA MEGLIO E' E SE LO FACCIAMO IL PIU' ALTO POSSIBILE SIAMO PIU' VICINI ALLA LORO PORTA E PIU' LONTANI DALLA NOSTRA. </a:t>
          </a:r>
          <a:endParaRPr lang="it-IT">
            <a:effectLst/>
          </a:endParaRPr>
        </a:p>
        <a:p>
          <a:pPr eaLnBrk="1" fontAlgn="auto" latinLnBrk="0" hangingPunct="1"/>
          <a:r>
            <a:rPr lang="it-IT" sz="1100" b="0" i="0" cap="small" baseline="0">
              <a:solidFill>
                <a:schemeClr val="dk1"/>
              </a:solidFill>
              <a:effectLst/>
              <a:latin typeface="+mn-lt"/>
              <a:ea typeface="+mn-ea"/>
              <a:cs typeface="+mn-cs"/>
            </a:rPr>
            <a:t>DAL LIMITE SI TIRA EH RAGAZZI, CERCHIAMO LA CONCLUSIONE QUANDO ABBIAMO LA POSSIBILITA’. </a:t>
          </a:r>
          <a:endParaRPr lang="it-IT">
            <a:effectLst/>
          </a:endParaRP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a:t>
          </a:r>
          <a:endParaRPr lang="it-IT">
            <a:effectLst/>
          </a:endParaRPr>
        </a:p>
        <a:p>
          <a:pPr eaLnBrk="1" fontAlgn="auto" latinLnBrk="0" hangingPunct="1"/>
          <a:r>
            <a:rPr lang="it-IT" sz="1100" b="0" i="0" cap="small" baseline="0">
              <a:solidFill>
                <a:schemeClr val="dk1"/>
              </a:solidFill>
              <a:effectLst/>
              <a:latin typeface="+mn-lt"/>
              <a:ea typeface="+mn-ea"/>
              <a:cs typeface="+mn-cs"/>
            </a:rPr>
            <a:t>IN QUESTE PARTITE NON CI CAPITERANNO MOLTE OCCASIONI, QUELLE CHE CAPITANO VANNO SFRUTTATE. </a:t>
          </a:r>
          <a:endParaRPr lang="it-IT">
            <a:effectLst/>
          </a:endParaRP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LILLO/CAP</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LILLO/CAP/BULGA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GIAN - VITTO </a:t>
          </a:r>
          <a:r>
            <a:rPr kumimoji="0" lang="it-IT" sz="1100" b="0" i="0" u="none" strike="noStrike" kern="0" cap="none" spc="0" normalizeH="0" baseline="0" noProof="0">
              <a:ln>
                <a:noFill/>
              </a:ln>
              <a:solidFill>
                <a:prstClr val="black"/>
              </a:solidFill>
              <a:effectLst/>
              <a:uLnTx/>
              <a:uFillTx/>
              <a:latin typeface="+mn-lt"/>
              <a:ea typeface="+mn-ea"/>
              <a:cs typeface="+mn-cs"/>
            </a:rPr>
            <a:t>- ZI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149</xdr:row>
      <xdr:rowOff>38101</xdr:rowOff>
    </xdr:to>
    <xdr:sp macro="" textlink="">
      <xdr:nvSpPr>
        <xdr:cNvPr id="18" name="CasellaDiTesto 17"/>
        <xdr:cNvSpPr txBox="1"/>
      </xdr:nvSpPr>
      <xdr:spPr>
        <a:xfrm>
          <a:off x="47625" y="381002"/>
          <a:ext cx="5153025" cy="24088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NON CI VOGLIO GIRARE INTORNO E ANDRO' SUBITO AL PUNTO:  OGGI BISOGNA VINCERE E VINCERE BENE, PER POTER AFFRONTARE IL RITORNO CON LA TRANQUILLITA' DEL RISULTATO.</a:t>
          </a:r>
        </a:p>
        <a:p>
          <a:r>
            <a:rPr lang="it-IT" sz="1100" u="none" cap="small" baseline="0">
              <a:solidFill>
                <a:schemeClr val="dk1"/>
              </a:solidFill>
              <a:latin typeface="+mn-lt"/>
              <a:ea typeface="+mn-ea"/>
              <a:cs typeface="+mn-cs"/>
            </a:rPr>
            <a:t>QUESTA E' LA PRIMA DI TANTE FINALI E COME SEMPRE ANDARE AVANTI DIPENDE SOLO DA NOI, DALLA NOSTRA CONCENTRAZIONE, DALLA VOGLIA DI SACRIFICIO. </a:t>
          </a:r>
        </a:p>
        <a:p>
          <a:r>
            <a:rPr lang="it-IT" sz="1100" u="none" cap="small" baseline="0">
              <a:solidFill>
                <a:schemeClr val="dk1"/>
              </a:solidFill>
              <a:latin typeface="+mn-lt"/>
              <a:ea typeface="+mn-ea"/>
              <a:cs typeface="+mn-cs"/>
            </a:rPr>
            <a:t>OGGI SERVONO RABBIA, VOGLIA, GRUPPO: SENZA POSSIAMO ANCHE NON ANDARE LA FUORI. L'AVVERSARIO NON VA MAI SOTTOVALUTATO PERO' RAGAZZI NON CI NASCONDIAMO NOI GIOCHIAMO PER ARRIVARE ALLA FINALISSIMA, E QUESTI OGGI DOBBIAMO MANGIARCELI: </a:t>
          </a:r>
          <a:r>
            <a:rPr lang="it-IT" sz="1100" b="1" u="none" cap="small" baseline="0">
              <a:solidFill>
                <a:schemeClr val="dk1"/>
              </a:solidFill>
              <a:latin typeface="+mn-lt"/>
              <a:ea typeface="+mn-ea"/>
              <a:cs typeface="+mn-cs"/>
            </a:rPr>
            <a:t>NON SIAMO INFERIORI A NESSUNO! OGNUNO DIA TUTTO E TORNEREMO QUI DENTRO DA VINCITORI:</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a:t>
          </a:r>
        </a:p>
        <a:p>
          <a:r>
            <a:rPr lang="it-IT" sz="1100" b="1" u="none" cap="small" baseline="0">
              <a:solidFill>
                <a:schemeClr val="dk1"/>
              </a:solidFill>
              <a:latin typeface="+mn-lt"/>
              <a:ea typeface="+mn-ea"/>
              <a:cs typeface="+mn-cs"/>
            </a:rPr>
            <a:t>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METTIAMOCI AL SERVIZIO DEL COMPAGNO, 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NON ESISTONO INCAZZATURE, OGGI ESISTONO SOLO I SUTURA. DA QUI IN AVANTI </a:t>
          </a:r>
          <a:r>
            <a:rPr lang="it-IT" sz="1100" b="1" u="none" cap="small" baseline="0">
              <a:solidFill>
                <a:schemeClr val="dk1"/>
              </a:solidFill>
              <a:latin typeface="+mn-lt"/>
              <a:ea typeface="+mn-ea"/>
              <a:cs typeface="+mn-cs"/>
            </a:rPr>
            <a:t>SE VOGLIAMO AVERE QUALCHE POSSIBILITA' CE L'ABBIAMO COME COLLETTIVO</a:t>
          </a:r>
          <a:r>
            <a:rPr lang="it-IT" sz="1100" b="0" u="none" cap="small" baseline="0">
              <a:solidFill>
                <a:schemeClr val="dk1"/>
              </a:solidFill>
              <a:latin typeface="+mn-lt"/>
              <a:ea typeface="+mn-ea"/>
              <a:cs typeface="+mn-cs"/>
            </a:rPr>
            <a:t>, CERCATE DI SEGUIRMI E DI STARE SERENI, IL RESTO VERRA' DA SE'.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DOBBIAMO FAR GIRARE LA PALLA PIU' DELLE ALTRE VOLTE E MEGLIO DELLE ALTRE VOLTE. OGGI VA SFRUTTATO IL FATTORE CAMPO, OGGI LE OCCASIONI CHE CAPITANO VANNO SFRUTTATE. E' IMPORTANTE LA DIFFERENZA RETI: VOGLIO CHE PARTIAMO FORTE E NON GLI LASCIAMO IL TEMPO DI RAGIONARE. SE PERDIAMO PALLA CERCHIAMO DI RIPRENDERLA IL PRIMA POSSIBILE. FISICAMENTE CI SIAMO. OGGI GAS SPALANCATO A MANETTA DAL PRIMO ALL'ULTIMO MINUTO. HO 5 CAMBI DI QUALITA'...DIAMO TUTTO.</a:t>
          </a:r>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IN MARCATURA MI RACCOMANDO, PULITI E DECISI.  DAVANTI HANNO UN BREVILINEO ZANONI, VELOCE E CON DUE BEI PIEDI (FINO ALL'ANNO SCORSO GIOCAVA IN PRIMA, NON BISOGNA LASCIARGLI MEZZO METRO A QUESTO QUA) E COSTI CHE E' IL CENTRAVANTI PIU' STATICO.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OGGI SONO FONDAMENTALI: IL LA VECCHIA SUI CAMPI GRANDI VA IN DIFFICOLTA' QUINDI DALLE FASCE PROBABILMENTE POSSIAMO FARGLI MALE, PERCIO' SCARICO E MI PROPONGO, VADO IN SOVRAPPOSIZIONE.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PERO' ALLA LINEA E A SCALARE. MI RACCOMANDO, NON DOBBIAMO ASSOLUTAMENTE ESSERE FUORI POSIZIONE, O AVERE LA COPERTA CORTA, QUINDI SPINGIAMO MA SEMPRE CON DELLA TESTA. VOGLIO PARECCHI CROSS IN MEZZO PER IL BREV OK?</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MI RACCOMANDO, IN QUESTE PARTITE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NELLO STESSO TEMPO PROPOSITIVI.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NON DOBBIAMO COMUNQUE AVERE FRETTA DI ARRIVARE CON DUE PASSAGGI IN PORTA.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VOGLIO ENTRAMBI GENEROSI, LOTTARE SU TUTTI I PALLONI.</a:t>
          </a:r>
          <a:r>
            <a:rPr kumimoji="0" lang="it-IT" sz="1100" b="1" i="0" u="none" strike="noStrike" kern="0" cap="small" spc="0" normalizeH="0" baseline="0" noProof="0">
              <a:ln>
                <a:noFill/>
              </a:ln>
              <a:solidFill>
                <a:prstClr val="black"/>
              </a:solidFill>
              <a:effectLst/>
              <a:uLnTx/>
              <a:uFillTx/>
              <a:latin typeface="+mn-lt"/>
              <a:ea typeface="+mn-ea"/>
              <a:cs typeface="+mn-cs"/>
            </a:rPr>
            <a:t> MONTI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IMPORTANTE DIFFERENZA RETI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OCCHIO 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ZANONI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BERTOLINI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COSTI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SPADACINI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35" name="CasellaDiTesto 34"/>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44" name="CasellaDiTesto 43"/>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38103</xdr:rowOff>
    </xdr:from>
    <xdr:to>
      <xdr:col>8</xdr:col>
      <xdr:colOff>381000</xdr:colOff>
      <xdr:row>149</xdr:row>
      <xdr:rowOff>38100</xdr:rowOff>
    </xdr:to>
    <xdr:sp macro="" textlink="">
      <xdr:nvSpPr>
        <xdr:cNvPr id="52" name="CasellaDiTesto 51"/>
        <xdr:cNvSpPr txBox="1"/>
      </xdr:nvSpPr>
      <xdr:spPr>
        <a:xfrm>
          <a:off x="47625" y="381003"/>
          <a:ext cx="5153025" cy="240887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L'ULTIMA PARTITA HA FATTO RIEMERGERE UN PAIO DI LACUNE CHE CI TIRIAMO DIETRO DA SEMPRE MA CHE SE VOGLIAMO ARRIVARE A VINCERE QUALCOSA DOBBIAMO PER FORZA ELIMINARE:  </a:t>
          </a:r>
        </a:p>
        <a:p>
          <a:r>
            <a:rPr lang="it-IT" sz="1100" u="none" cap="small" baseline="0">
              <a:solidFill>
                <a:schemeClr val="dk1"/>
              </a:solidFill>
              <a:latin typeface="+mn-lt"/>
              <a:ea typeface="+mn-ea"/>
              <a:cs typeface="+mn-cs"/>
            </a:rPr>
            <a:t>1) APPROCCIO ALLA SFIDA, COL BORETTO ABBIAMO PRESO GOL NEI PRIME 5 MINUTI DEL 1 TEMPO E NEI PRIMI 5 DEL SECONDO. CASUALITA? MAH... </a:t>
          </a:r>
        </a:p>
        <a:p>
          <a:r>
            <a:rPr lang="it-IT" sz="1100" u="none" cap="small" baseline="0">
              <a:solidFill>
                <a:schemeClr val="dk1"/>
              </a:solidFill>
              <a:latin typeface="+mn-lt"/>
              <a:ea typeface="+mn-ea"/>
              <a:cs typeface="+mn-cs"/>
            </a:rPr>
            <a:t>ERAVAMO MIGLIORATI MOLTO NELLA TESTA E IN FASE DI APPROCCIO ULTIMAMENTE... SERVE A MIO AVVISO PIU' PRESENZA E CONCENTRAZIONE GIA' DAL RISCALDAMENTO.</a:t>
          </a:r>
        </a:p>
        <a:p>
          <a:r>
            <a:rPr lang="it-IT" sz="1100" u="none" cap="small" baseline="0">
              <a:solidFill>
                <a:schemeClr val="dk1"/>
              </a:solidFill>
              <a:latin typeface="+mn-lt"/>
              <a:ea typeface="+mn-ea"/>
              <a:cs typeface="+mn-cs"/>
            </a:rPr>
            <a:t>2) POCA LUCIDITA' E FORSE TROPPO EGOISMO SOTTO PORTA. TROPPI GOL SBAGLIATI. DOBBIAMO TORNIARE A RAGIONARE DA SQUADRA, LA GLORIA PERSONALE VIENE DOPO QUELLO DI SQUADRA, SE C'E' UN COMPAGNO MEGLIO PIAZZATO LA PALLA GLI VA DATA NEI TEMPI GIUSTI. PRENDIAMO LO SPECCHIO, VE LO RIPETO FINO ALLO SFINIMENTO. NEI NOSTRI CAMPIONATI SPESSO BASTA CENTRARE LO SPECCHIO MENTRE NOI VOGLIAMO SFONDARE LA RETE.</a:t>
          </a:r>
        </a:p>
        <a:p>
          <a:r>
            <a:rPr lang="it-IT" sz="1100" u="none" cap="small" baseline="0">
              <a:solidFill>
                <a:schemeClr val="dk1"/>
              </a:solidFill>
              <a:latin typeface="+mn-lt"/>
              <a:ea typeface="+mn-ea"/>
              <a:cs typeface="+mn-cs"/>
            </a:rPr>
            <a:t>3) PALLE INATTIVE VANNO SFRUTTATE MEGLIO: SUI CORNER CI VUOLE PIU' CATTIVERIA. SIAMO ALTI E FORTI, CON UN PO' PIU' DI CORAGGIO POTREMMO FARE MOLTI PIU' GOL. SE QUALCUNO HA PAURA DI ANDARE A SALTARE ME LO DICE E ORGANIZZO IN MANIERA DIVERSA LO SCHEMA. VOGLIO GENTE CATTIVA CHE ENTRA PER FAR GOL.</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AFFRONTIAMO UNA COMPAGINE CHE SI E' RINNOVATA PARECCHIO E CHE ALL'ANDATA NON CI HA RESO LA VITA FACILE. QUINDI SAPPIAMO CHE NON SARA' FACILE, MA SICURI CHE CON GRINTA E GIOCO DI SQUADRA CE LA POSIAMO FARE. PARTENZA A CANNONE, </a:t>
          </a:r>
          <a:r>
            <a:rPr lang="it-IT" sz="1100" b="0" u="none" cap="small" baseline="0">
              <a:solidFill>
                <a:schemeClr val="dk1"/>
              </a:solidFill>
              <a:latin typeface="+mn-lt"/>
              <a:ea typeface="+mn-ea"/>
              <a:cs typeface="+mn-cs"/>
            </a:rPr>
            <a:t>CATTIVERIA AGONISTICA SU OGNI PALLONE,  PRECISIONE NEI PASSAGGI E VOGLIA  DI VINCERE, IL MIX E' SEMPRE QUESTO.</a:t>
          </a:r>
          <a:endParaRPr lang="it-IT" sz="1100" b="1"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AGNE, GUERRO, GIAN, ABI/ WALLY, VITTO, LILLO/ ERIS/ PAOLOZZO, LUZ.</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a:t>
          </a:r>
          <a:r>
            <a:rPr kumimoji="0" lang="it-IT" sz="1100" b="1"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VITTO STOP E VIA, NON DI PIU'. LETTURA DELLA GIOCATA E DEL TEMPO DI GIOCATA MI RACCOMANDO. SE IL CENTRAVANTI TI VIENE INCONTRO LA PALLA GLI VA GIOCATA. MOVIMENTI IN ORIZZONTALE E MAI IN VERTICALE (</a:t>
          </a:r>
          <a:r>
            <a:rPr lang="it-IT" sz="1100" b="1" cap="small" baseline="0">
              <a:solidFill>
                <a:schemeClr val="dk1"/>
              </a:solidFill>
              <a:effectLst/>
              <a:latin typeface="+mn-lt"/>
              <a:ea typeface="+mn-ea"/>
              <a:cs typeface="+mn-cs"/>
            </a:rPr>
            <a:t>NON FARTI TIRARE FUORI POSIZIONE</a:t>
          </a:r>
          <a:r>
            <a:rPr lang="it-IT" sz="1100" cap="small" baseline="0">
              <a:solidFill>
                <a:schemeClr val="dk1"/>
              </a:solidFill>
              <a:effectLst/>
              <a:latin typeface="+mn-lt"/>
              <a:ea typeface="+mn-ea"/>
              <a:cs typeface="+mn-cs"/>
            </a:rPr>
            <a:t>) GIOCATE SEMPLICI E VELOCI CHE VOGLIO DA TE:</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CHE PROVI A VERTICALIZZARE PER IL</a:t>
          </a:r>
          <a:r>
            <a:rPr lang="it-IT" sz="1100" b="1" cap="small" baseline="0">
              <a:solidFill>
                <a:schemeClr val="dk1"/>
              </a:solidFill>
              <a:effectLst/>
              <a:latin typeface="+mn-lt"/>
              <a:ea typeface="+mn-ea"/>
              <a:cs typeface="+mn-cs"/>
            </a:rPr>
            <a:t> CENTRAVANTI O INSERIMENTI DI LUZ'</a:t>
          </a:r>
          <a:r>
            <a:rPr lang="it-IT" sz="1100" b="1" cap="small">
              <a:solidFill>
                <a:schemeClr val="dk1"/>
              </a:solidFill>
              <a:effectLst/>
              <a:latin typeface="+mn-lt"/>
              <a:ea typeface="+mn-ea"/>
              <a:cs typeface="+mn-cs"/>
            </a:rPr>
            <a:t>.</a:t>
          </a:r>
          <a:endParaRPr lang="it-IT">
            <a:effectLst/>
          </a:endParaRPr>
        </a:p>
        <a:p>
          <a:pPr eaLnBrk="1" fontAlgn="auto" latinLnBrk="0" hangingPunct="1"/>
          <a:r>
            <a:rPr lang="it-IT" sz="1100" b="0" i="0" cap="small" baseline="0">
              <a:solidFill>
                <a:schemeClr val="dk1"/>
              </a:solidFill>
              <a:effectLst/>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lang="it-IT" sz="1100" b="0" i="0" u="sng" cap="small" baseline="0">
              <a:solidFill>
                <a:schemeClr val="dk1"/>
              </a:solidFill>
              <a:effectLst/>
              <a:latin typeface="+mn-lt"/>
              <a:ea typeface="+mn-ea"/>
              <a:cs typeface="+mn-cs"/>
            </a:rPr>
            <a:t>. ENTRAMBE AVETE LA CAPACITA' DI TROVARE LA GIOCATA E LA POSSIBILITA' DI INSERIRVI, SOPRATTUTTO QUANDO IL GIOCO SCENDE DALL'ALTRA PARTE SUL SECONDO PALO DOVETE ESSERCI ANCHE VOI.</a:t>
          </a:r>
          <a:endParaRPr lang="it-IT">
            <a:effectLst/>
          </a:endParaRPr>
        </a:p>
        <a:p>
          <a:pPr eaLnBrk="1" fontAlgn="auto" latinLnBrk="0" hangingPunct="1"/>
          <a:r>
            <a:rPr lang="it-IT" sz="1100" b="0" i="0" cap="small" baseline="0">
              <a:solidFill>
                <a:schemeClr val="dk1"/>
              </a:solidFill>
              <a:effectLst/>
              <a:latin typeface="+mn-lt"/>
              <a:ea typeface="+mn-ea"/>
              <a:cs typeface="+mn-cs"/>
            </a:rPr>
            <a:t>VERTICALIZZIAMO AL MOMENTO GIUSTO, SENZA FRETTA, SERVIAMOLA LA PUNTA  QUANDO CI FA IL MOVIMENTO. DOBBIAMO ESSERE LUCIDI IN OGNI SITUAZIONE, SOPRATTUTTO IN FASE DI DISIMPEGNO.</a:t>
          </a:r>
          <a:endParaRPr lang="it-IT">
            <a:effectLst/>
          </a:endParaRPr>
        </a:p>
        <a:p>
          <a:pPr eaLnBrk="1" fontAlgn="auto" latinLnBrk="0" hangingPunct="1"/>
          <a:r>
            <a:rPr lang="it-IT" sz="1100" b="0" i="0" cap="small"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endParaRPr lang="it-IT">
            <a:effectLst/>
          </a:endParaRPr>
        </a:p>
        <a:p>
          <a:pPr eaLnBrk="1" fontAlgn="auto" latinLnBrk="0" hangingPunct="1"/>
          <a:r>
            <a:rPr lang="it-IT" sz="1100" b="1" i="0" cap="small" baseline="0">
              <a:solidFill>
                <a:schemeClr val="dk1"/>
              </a:solidFill>
              <a:effectLst/>
              <a:latin typeface="+mn-lt"/>
              <a:ea typeface="+mn-ea"/>
              <a:cs typeface="+mn-cs"/>
            </a:rPr>
            <a:t>LE GIOCATE SONO QUELLE CHE PROVIAMO IN ALLENAMENTO.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ERIS, MASSIMA LIBERTA' DI MOVIMENTO. ERIS VA CERCATO SPESSO, SAPPIAMO LE QUALITA' CHE HA ED E' LUI CHE PUO' INNESCARE LE PUNTE. FATTI VEDERE, CREA SPAZIO COL TUO MOVIMENTO E DI PALLONI GIOCABILI NE AVRAI. NEGLI ULTIMI 20/25 METRI VOGLIO IL DRIBBLING SENZA PAURA E LA FINALIZZAZIONE VELOCE CHE SIA IL CROSS, L'UNO-DUE O IL TIRO. GIOCA SEMPLICE.</a:t>
          </a:r>
        </a:p>
        <a:p>
          <a:pPr eaLnBrk="1" fontAlgn="auto" latinLnBrk="0" hangingPunct="1"/>
          <a:r>
            <a:rPr lang="it-IT" sz="1100" b="0" i="0" cap="small" baseline="0">
              <a:solidFill>
                <a:schemeClr val="dk1"/>
              </a:solidFill>
              <a:effectLst/>
              <a:latin typeface="+mn-lt"/>
              <a:ea typeface="+mn-ea"/>
              <a:cs typeface="+mn-cs"/>
            </a:rPr>
            <a:t>ERIS HA ANCHE CAPACITA' DI INSERIMENTO DIETRO LA PUNTA, SE SI INFILA NEL CORRIDOIO GIOCHIAMOGLIELA.</a:t>
          </a:r>
        </a:p>
        <a:p>
          <a:pPr eaLnBrk="1" fontAlgn="auto" latinLnBrk="0" hangingPunct="1"/>
          <a:r>
            <a:rPr lang="it-IT" sz="1100" b="0" i="0" cap="small" baseline="0">
              <a:solidFill>
                <a:schemeClr val="dk1"/>
              </a:solidFill>
              <a:effectLst/>
              <a:latin typeface="+mn-lt"/>
              <a:ea typeface="+mn-ea"/>
              <a:cs typeface="+mn-cs"/>
            </a:rPr>
            <a:t>VAI IN APPOGGIO PER LA GIOCATA DELLA PUNTA: CERCA SEMPRE LA GIOCATA VELOCE MAGARI IN PROFONDITA' PER IL TAGLIO O PER LA CHIUSURA DI UN TRIANGOLO. </a:t>
          </a:r>
        </a:p>
        <a:p>
          <a:pPr eaLnBrk="1" fontAlgn="auto" latinLnBrk="0" hangingPunct="1"/>
          <a:r>
            <a:rPr lang="it-IT" sz="1100" b="0" i="0" cap="small" baseline="0">
              <a:solidFill>
                <a:schemeClr val="dk1"/>
              </a:solidFill>
              <a:effectLst/>
              <a:latin typeface="+mn-lt"/>
              <a:ea typeface="+mn-ea"/>
              <a:cs typeface="+mn-cs"/>
            </a:rPr>
            <a:t>E' FONDAMENTALE CHE NON ESCI DAL GIOCO. </a:t>
          </a:r>
        </a:p>
        <a:p>
          <a:pPr eaLnBrk="1" fontAlgn="auto" latinLnBrk="0" hangingPunct="1"/>
          <a:r>
            <a:rPr lang="it-IT" sz="1100" b="0" i="0" cap="small" baseline="0">
              <a:solidFill>
                <a:schemeClr val="dk1"/>
              </a:solidFill>
              <a:effectLst/>
              <a:latin typeface="+mn-lt"/>
              <a:ea typeface="+mn-ea"/>
              <a:cs typeface="+mn-cs"/>
            </a:rPr>
            <a:t>SCALI A  DAR FASTIDIO AL LORO CENTRALE DI CENTROCAMPO IN FASE DI NON POSSESSO, OGGI E' IMPORTANTE QUESTA FASE ERIS, CHIARO?  </a:t>
          </a: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p>
        <a:p>
          <a:pPr eaLnBrk="1" fontAlgn="auto" latinLnBrk="0" hangingPunct="1"/>
          <a:r>
            <a:rPr lang="it-IT" sz="1100" b="0" i="0" cap="small" baseline="0">
              <a:solidFill>
                <a:schemeClr val="dk1"/>
              </a:solidFill>
              <a:effectLst/>
              <a:latin typeface="+mn-lt"/>
              <a:ea typeface="+mn-ea"/>
              <a:cs typeface="+mn-cs"/>
            </a:rPr>
            <a:t>.</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PAOLOZZO E LUZ. GIOCATE VICINI, TRIANGOLO, SCAMBIO STRETTO E VIA. UNO VIENE INCONTRO L'ALTRO VA. TENETE SU' LA PALLA. E RICORDATEVI CHE CON LA GIOCATA SEMPLICE SPESSO SIA ARRIVA IN PORTA .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p>
        <a:p>
          <a:pPr eaLnBrk="1" fontAlgn="auto" latinLnBrk="0" hangingPunct="1"/>
          <a:r>
            <a:rPr lang="it-IT" sz="1100" b="0" i="0" cap="small" baseline="0">
              <a:solidFill>
                <a:schemeClr val="dk1"/>
              </a:solidFill>
              <a:effectLst/>
              <a:latin typeface="+mn-lt"/>
              <a:ea typeface="+mn-ea"/>
              <a:cs typeface="+mn-cs"/>
            </a:rPr>
            <a:t>VORREI UNA COSA: UNO-DUE E TIRI DA FUORI, CERCHIAMO LA CONCLUSIONE NELLO SPECCHIO QUANDO ABBIAMO LA POSSIBILITA’. </a:t>
          </a: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ERIS MENTRE VOI DUE STAZIONATE TRA CENTRALI E TERZINI. VOGLIO QUESTA FASE FATTA AL MEGLIO PERCHE' PRIMA RECUPERIAMO PALLA MEGLIO E' E SE LO FACCIAMO IL PIU' ALTO POSSIBILE SIAMO PIU' VICINI ALLA LORO PORTA E PIU' LONTANI DALLA NOSTRA. </a:t>
          </a:r>
        </a:p>
        <a:p>
          <a:pPr eaLnBrk="1" fontAlgn="auto" latinLnBrk="0" hangingPunct="1"/>
          <a:r>
            <a:rPr lang="it-IT" sz="1100" b="0" i="0" cap="small" baseline="0">
              <a:solidFill>
                <a:schemeClr val="dk1"/>
              </a:solidFill>
              <a:effectLst/>
              <a:latin typeface="+mn-lt"/>
              <a:ea typeface="+mn-ea"/>
              <a:cs typeface="+mn-cs"/>
            </a:rPr>
            <a:t>DAL LIMITE SI TIRA EH RAGAZZI, CERCHIAMO LA CONCLUSIONE QUANDO ABBIAMO LA POSSIBILITA’. </a:t>
          </a: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a:t>
          </a: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 - PAOLOZZO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 PAOLOZZO - LILLO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VITTO </a:t>
          </a:r>
          <a:r>
            <a:rPr kumimoji="0" lang="it-IT" sz="1100" b="0" i="0" u="none" strike="noStrike" kern="0" cap="none" spc="0" normalizeH="0" baseline="0" noProof="0">
              <a:ln>
                <a:noFill/>
              </a:ln>
              <a:solidFill>
                <a:prstClr val="black"/>
              </a:solidFill>
              <a:effectLst/>
              <a:uLnTx/>
              <a:uFillTx/>
              <a:latin typeface="+mn-lt"/>
              <a:ea typeface="+mn-ea"/>
              <a:cs typeface="+mn-cs"/>
            </a:rPr>
            <a:t>- FRANZ</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SIAMO UNA SQUADRA, COMPORTIAMOCI DA SQUADRA: PER IL RISCALDAMENTO SI ESCE INSIEME. QUANDO CI SIAMO TUTTI E PRONTI SI VA. IDEM X QUANDO SI VA IN CAMPO, PER LA FOTO E TUTTO IL RESTO. ABITUIAMOCI A MUOVERCI ASSIEME. DAI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ULTIMA COL BORETTO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53" name="CasellaDiTesto 52"/>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54" name="CasellaDiTesto 53"/>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55" name="CasellaDiTesto 54"/>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6" name="CasellaDiTesto 5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7" name="CasellaDiTesto 5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8" name="CasellaDiTesto 5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9" name="CasellaDiTesto 5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0" name="CasellaDiTesto 5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61" name="CasellaDiTesto 60"/>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62" name="CasellaDiTesto 61"/>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63" name="CasellaDiTesto 62"/>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4" name="CasellaDiTesto 6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5" name="CasellaDiTesto 6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6" name="CasellaDiTesto 6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7" name="CasellaDiTesto 6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8" name="CasellaDiTesto 6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149</xdr:row>
      <xdr:rowOff>38101</xdr:rowOff>
    </xdr:to>
    <xdr:sp macro="" textlink="">
      <xdr:nvSpPr>
        <xdr:cNvPr id="69" name="CasellaDiTesto 68"/>
        <xdr:cNvSpPr txBox="1"/>
      </xdr:nvSpPr>
      <xdr:spPr>
        <a:xfrm>
          <a:off x="47625" y="381002"/>
          <a:ext cx="5153025" cy="24088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NON CI VOGLIO GIRARE INTORNO E ANDRO' SUBITO AL PUNTO:  OGGI BISOGNA VINCERE E VINCERE BENE, PER POTER AFFRONTARE IL RITORNO CON LA TRANQUILLITA' DEL RISULTATO.</a:t>
          </a:r>
        </a:p>
        <a:p>
          <a:r>
            <a:rPr lang="it-IT" sz="1100" u="none" cap="small" baseline="0">
              <a:solidFill>
                <a:schemeClr val="dk1"/>
              </a:solidFill>
              <a:latin typeface="+mn-lt"/>
              <a:ea typeface="+mn-ea"/>
              <a:cs typeface="+mn-cs"/>
            </a:rPr>
            <a:t>QUESTA E' LA PRIMA DI TANTE FINALI E COME SEMPRE ANDARE AVANTI DIPENDE SOLO DA NOI, DALLA NOSTRA CONCENTRAZIONE, DALLA VOGLIA DI SACRIFICIO. </a:t>
          </a:r>
        </a:p>
        <a:p>
          <a:r>
            <a:rPr lang="it-IT" sz="1100" u="none" cap="small" baseline="0">
              <a:solidFill>
                <a:schemeClr val="dk1"/>
              </a:solidFill>
              <a:latin typeface="+mn-lt"/>
              <a:ea typeface="+mn-ea"/>
              <a:cs typeface="+mn-cs"/>
            </a:rPr>
            <a:t>OGGI SERVONO RABBIA, VOGLIA, GRUPPO: SENZA POSSIAMO ANCHE NON ANDARE LA FUORI. L'AVVERSARIO NON VA MAI SOTTOVALUTATO PERO' RAGAZZI NON CI NASCONDIAMO NOI GIOCHIAMO PER ARRIVARE ALLA FINALISSIMA, E QUESTI OGGI DOBBIAMO MANGIARCELI: </a:t>
          </a:r>
          <a:r>
            <a:rPr lang="it-IT" sz="1100" b="1" u="none" cap="small" baseline="0">
              <a:solidFill>
                <a:schemeClr val="dk1"/>
              </a:solidFill>
              <a:latin typeface="+mn-lt"/>
              <a:ea typeface="+mn-ea"/>
              <a:cs typeface="+mn-cs"/>
            </a:rPr>
            <a:t>NON SIAMO INFERIORI A NESSUNO! OGNUNO DIA TUTTO E TORNEREMO QUI DENTRO DA VINCITORI:</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a:t>
          </a:r>
        </a:p>
        <a:p>
          <a:r>
            <a:rPr lang="it-IT" sz="1100" b="1" u="none" cap="small" baseline="0">
              <a:solidFill>
                <a:schemeClr val="dk1"/>
              </a:solidFill>
              <a:latin typeface="+mn-lt"/>
              <a:ea typeface="+mn-ea"/>
              <a:cs typeface="+mn-cs"/>
            </a:rPr>
            <a:t>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METTIAMOCI AL SERVIZIO DEL COMPAGNO, 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NON ESISTONO INCAZZATURE, OGGI ESISTONO SOLO I SUTURA. DA QUI IN AVANTI </a:t>
          </a:r>
          <a:r>
            <a:rPr lang="it-IT" sz="1100" b="1" u="none" cap="small" baseline="0">
              <a:solidFill>
                <a:schemeClr val="dk1"/>
              </a:solidFill>
              <a:latin typeface="+mn-lt"/>
              <a:ea typeface="+mn-ea"/>
              <a:cs typeface="+mn-cs"/>
            </a:rPr>
            <a:t>SE VOGLIAMO AVERE QUALCHE POSSIBILITA' CE L'ABBIAMO COME COLLETTIVO</a:t>
          </a:r>
          <a:r>
            <a:rPr lang="it-IT" sz="1100" b="0" u="none" cap="small" baseline="0">
              <a:solidFill>
                <a:schemeClr val="dk1"/>
              </a:solidFill>
              <a:latin typeface="+mn-lt"/>
              <a:ea typeface="+mn-ea"/>
              <a:cs typeface="+mn-cs"/>
            </a:rPr>
            <a:t>, CERCATE DI SEGUIRMI E DI STARE SERENI, IL RESTO VERRA' DA SE'.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DOBBIAMO FAR GIRARE LA PALLA PIU' DELLE ALTRE VOLTE E MEGLIO DELLE ALTRE VOLTE. OGGI VA SFRUTTATO IL FATTORE CAMPO, OGGI LE OCCASIONI CHE CAPITANO VANNO SFRUTTATE. E' IMPORTANTE LA DIFFERENZA RETI: VOGLIO CHE PARTIAMO FORTE E NON GLI LASCIAMO IL TEMPO DI RAGIONARE. SE PERDIAMO PALLA CERCHIAMO DI RIPRENDERLA IL PRIMA POSSIBILE. FISICAMENTE CI SIAMO. OGGI GAS SPALANCATO A MANETTA DAL PRIMO ALL'ULTIMO MINUTO. HO 5 CAMBI DI QUALITA'...DIAMO TUTTO.</a:t>
          </a:r>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IN MARCATURA MI RACCOMANDO, PULITI E DECISI.  DAVANTI HANNO UN BREVILINEO ZANONI, VELOCE E CON DUE BEI PIEDI (FINO ALL'ANNO SCORSO GIOCAVA IN PRIMA, NON BISOGNA LASCIARGLI MEZZO METRO A QUESTO QUA) E COSTI CHE E' IL CENTRAVANTI PIU' STATICO.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OGGI SONO FONDAMENTALI: IL LA VECCHIA SUI CAMPI GRANDI VA IN DIFFICOLTA' QUINDI DALLE FASCE PROBABILMENTE POSSIAMO FARGLI MALE, PERCIO' SCARICO E MI PROPONGO, VADO IN SOVRAPPOSIZIONE.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PERO' ALLA LINEA E A SCALARE. MI RACCOMANDO, NON DOBBIAMO ASSOLUTAMENTE ESSERE FUORI POSIZIONE, O AVERE LA COPERTA CORTA, QUINDI SPINGIAMO MA SEMPRE CON DELLA TESTA. VOGLIO PARECCHI CROSS IN MEZZO PER IL BREV OK?</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MI RACCOMANDO, IN QUESTE PARTITE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NELLO STESSO TEMPO PROPOSITIVI.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NON DOBBIAMO COMUNQUE AVERE FRETTA DI ARRIVARE CON DUE PASSAGGI IN PORTA.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VOGLIO ENTRAMBI GENEROSI, LOTTARE SU TUTTI I PALLONI.</a:t>
          </a:r>
          <a:r>
            <a:rPr kumimoji="0" lang="it-IT" sz="1100" b="1" i="0" u="none" strike="noStrike" kern="0" cap="small" spc="0" normalizeH="0" baseline="0" noProof="0">
              <a:ln>
                <a:noFill/>
              </a:ln>
              <a:solidFill>
                <a:prstClr val="black"/>
              </a:solidFill>
              <a:effectLst/>
              <a:uLnTx/>
              <a:uFillTx/>
              <a:latin typeface="+mn-lt"/>
              <a:ea typeface="+mn-ea"/>
              <a:cs typeface="+mn-cs"/>
            </a:rPr>
            <a:t> MONTI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IMPORTANTE DIFFERENZA RETI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OCCHIO 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ZANONI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BERTOLINI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COSTI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SPADACINI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70" name="CasellaDiTesto 69"/>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71" name="CasellaDiTesto 70"/>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72" name="CasellaDiTesto 71"/>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3" name="CasellaDiTesto 7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4" name="CasellaDiTesto 7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5" name="CasellaDiTesto 7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6" name="CasellaDiTesto 7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7" name="CasellaDiTesto 7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78" name="CasellaDiTesto 77"/>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79" name="CasellaDiTesto 78"/>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80" name="CasellaDiTesto 79"/>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1" name="CasellaDiTesto 8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2" name="CasellaDiTesto 8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3" name="CasellaDiTesto 8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4" name="CasellaDiTesto 8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5" name="CasellaDiTesto 8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86" name="CasellaDiTesto 85"/>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87" name="CasellaDiTesto 86"/>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88" name="CasellaDiTesto 87"/>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89" name="CasellaDiTesto 88"/>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0" name="CasellaDiTesto 8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1" name="CasellaDiTesto 9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2" name="CasellaDiTesto 9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3" name="CasellaDiTesto 9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4" name="CasellaDiTesto 9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95" name="CasellaDiTesto 94"/>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96" name="CasellaDiTesto 95"/>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97" name="CasellaDiTesto 96"/>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8" name="CasellaDiTesto 9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9" name="CasellaDiTesto 9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0" name="CasellaDiTesto 9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1" name="CasellaDiTesto 10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2" name="CasellaDiTesto 10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38103</xdr:rowOff>
    </xdr:from>
    <xdr:to>
      <xdr:col>8</xdr:col>
      <xdr:colOff>381000</xdr:colOff>
      <xdr:row>149</xdr:row>
      <xdr:rowOff>38100</xdr:rowOff>
    </xdr:to>
    <xdr:sp macro="" textlink="">
      <xdr:nvSpPr>
        <xdr:cNvPr id="103" name="CasellaDiTesto 102"/>
        <xdr:cNvSpPr txBox="1"/>
      </xdr:nvSpPr>
      <xdr:spPr>
        <a:xfrm>
          <a:off x="47625" y="381003"/>
          <a:ext cx="5153025" cy="240887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DUE PARTITE RAVVICINATE NON SONO MAI FACILI DA GESTIRE MA ADESSO C'E' BISOGNO DI CONTINUITA' DI RISULTATI E DI PRESTAZIONI. </a:t>
          </a:r>
        </a:p>
        <a:p>
          <a:r>
            <a:rPr lang="it-IT" sz="1100" u="none" cap="small" baseline="0">
              <a:solidFill>
                <a:schemeClr val="dk1"/>
              </a:solidFill>
              <a:latin typeface="+mn-lt"/>
              <a:ea typeface="+mn-ea"/>
              <a:cs typeface="+mn-cs"/>
            </a:rPr>
            <a:t>RIPARTIAMO DALLE COSE BELLE (TANTE) E MENO BELLE (POCHE) VISTE LUNEDI .</a:t>
          </a:r>
        </a:p>
        <a:p>
          <a:r>
            <a:rPr lang="it-IT" sz="1100" u="sng" cap="small" baseline="0">
              <a:solidFill>
                <a:schemeClr val="dk1"/>
              </a:solidFill>
              <a:latin typeface="+mn-lt"/>
              <a:ea typeface="+mn-ea"/>
              <a:cs typeface="+mn-cs"/>
            </a:rPr>
            <a:t>COSE BUONE DA RIPETERE ANCHE OGGI:</a:t>
          </a:r>
        </a:p>
        <a:p>
          <a:r>
            <a:rPr lang="it-IT" sz="1100" u="none" cap="small" baseline="0">
              <a:solidFill>
                <a:schemeClr val="dk1"/>
              </a:solidFill>
              <a:latin typeface="+mn-lt"/>
              <a:ea typeface="+mn-ea"/>
              <a:cs typeface="+mn-cs"/>
            </a:rPr>
            <a:t>1)</a:t>
          </a:r>
          <a:r>
            <a:rPr lang="it-IT" sz="1100" b="1" u="none" cap="small" baseline="0">
              <a:solidFill>
                <a:schemeClr val="dk1"/>
              </a:solidFill>
              <a:latin typeface="+mn-lt"/>
              <a:ea typeface="+mn-ea"/>
              <a:cs typeface="+mn-cs"/>
            </a:rPr>
            <a:t> APPROCCIO ALLA SFIDA</a:t>
          </a:r>
          <a:r>
            <a:rPr lang="it-IT" sz="1100" u="none" cap="small" baseline="0">
              <a:solidFill>
                <a:schemeClr val="dk1"/>
              </a:solidFill>
              <a:latin typeface="+mn-lt"/>
              <a:ea typeface="+mn-ea"/>
              <a:cs typeface="+mn-cs"/>
            </a:rPr>
            <a:t>, CONCENTRAZIONE GIA' DAL RISCALDAMENTO  (INFATTI DOPO 10 MINUTI ERAVAMO IN VANTAGGIO).</a:t>
          </a:r>
        </a:p>
        <a:p>
          <a:r>
            <a:rPr lang="it-IT" sz="1100" u="none" cap="small" baseline="0">
              <a:solidFill>
                <a:schemeClr val="dk1"/>
              </a:solidFill>
              <a:latin typeface="+mn-lt"/>
              <a:ea typeface="+mn-ea"/>
              <a:cs typeface="+mn-cs"/>
            </a:rPr>
            <a:t>2) </a:t>
          </a:r>
          <a:r>
            <a:rPr lang="it-IT" sz="1100" b="1" u="none" cap="small" baseline="0">
              <a:solidFill>
                <a:schemeClr val="dk1"/>
              </a:solidFill>
              <a:latin typeface="+mn-lt"/>
              <a:ea typeface="+mn-ea"/>
              <a:cs typeface="+mn-cs"/>
            </a:rPr>
            <a:t>CORNER E PALLE INATTIVE </a:t>
          </a:r>
          <a:r>
            <a:rPr lang="it-IT" sz="1100" u="none" cap="small" baseline="0">
              <a:solidFill>
                <a:schemeClr val="dk1"/>
              </a:solidFill>
              <a:latin typeface="+mn-lt"/>
              <a:ea typeface="+mn-ea"/>
              <a:cs typeface="+mn-cs"/>
            </a:rPr>
            <a:t>FATTE MOLTO BENE, INFATTI SU UNA DI QUESTE ABBIAMO TROVATO IL GOL.</a:t>
          </a:r>
        </a:p>
        <a:p>
          <a:r>
            <a:rPr lang="it-IT" sz="1100" u="sng" cap="small" baseline="0">
              <a:solidFill>
                <a:schemeClr val="dk1"/>
              </a:solidFill>
              <a:latin typeface="+mn-lt"/>
              <a:ea typeface="+mn-ea"/>
              <a:cs typeface="+mn-cs"/>
            </a:rPr>
            <a:t>COSE DA MIGLIORARE:</a:t>
          </a:r>
        </a:p>
        <a:p>
          <a:r>
            <a:rPr lang="it-IT" sz="1100" u="none" cap="small" baseline="0">
              <a:solidFill>
                <a:schemeClr val="dk1"/>
              </a:solidFill>
              <a:latin typeface="+mn-lt"/>
              <a:ea typeface="+mn-ea"/>
              <a:cs typeface="+mn-cs"/>
            </a:rPr>
            <a:t>3) POCA LUCIDITA' E TROPPO </a:t>
          </a:r>
          <a:r>
            <a:rPr lang="it-IT" sz="1100" b="1" u="none" cap="small" baseline="0">
              <a:solidFill>
                <a:schemeClr val="dk1"/>
              </a:solidFill>
              <a:latin typeface="+mn-lt"/>
              <a:ea typeface="+mn-ea"/>
              <a:cs typeface="+mn-cs"/>
            </a:rPr>
            <a:t>EGOISMO SOTTO PORTA</a:t>
          </a:r>
          <a:r>
            <a:rPr lang="it-IT" sz="1100" u="none" cap="small" baseline="0">
              <a:solidFill>
                <a:schemeClr val="dk1"/>
              </a:solidFill>
              <a:latin typeface="+mn-lt"/>
              <a:ea typeface="+mn-ea"/>
              <a:cs typeface="+mn-cs"/>
            </a:rPr>
            <a:t>. SEMPRE TROPPI GOL SBAGLIATI, NON VA BENE. RICORDIAMOCI: LA SQUADRA PRIMA DI TUTTO, LA GLORIA PERSONALE VIENE DOPO. LE PARTITE VANNO CHIUSE E SE C'E' UN COMPAGNO MEGLIO PIAZZATO LA PALLA GLI VA DATA NEI TEMPI GIUSTI. PRENDIAMO LO SPECCHIO, VE LO RIPETO FINO ALLO SFINIMENTO. </a:t>
          </a:r>
        </a:p>
        <a:p>
          <a:r>
            <a:rPr lang="it-IT" sz="1100" u="none" cap="small" baseline="0">
              <a:solidFill>
                <a:schemeClr val="dk1"/>
              </a:solidFill>
              <a:latin typeface="+mn-lt"/>
              <a:ea typeface="+mn-ea"/>
              <a:cs typeface="+mn-cs"/>
            </a:rPr>
            <a:t>4) </a:t>
          </a:r>
          <a:r>
            <a:rPr lang="it-IT" sz="1100" b="1" u="none" cap="small" baseline="0">
              <a:solidFill>
                <a:schemeClr val="dk1"/>
              </a:solidFill>
              <a:latin typeface="+mn-lt"/>
              <a:ea typeface="+mn-ea"/>
              <a:cs typeface="+mn-cs"/>
            </a:rPr>
            <a:t>RILASSAMENTO DOPO IL VANTAGGIO</a:t>
          </a:r>
          <a:r>
            <a:rPr lang="it-IT" sz="1100" u="none" cap="small" baseline="0">
              <a:solidFill>
                <a:schemeClr val="dk1"/>
              </a:solidFill>
              <a:latin typeface="+mn-lt"/>
              <a:ea typeface="+mn-ea"/>
              <a:cs typeface="+mn-cs"/>
            </a:rPr>
            <a:t>. ABBIAMO SPENTO LA LUCE SUBITO DOPO IL GOL.</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AFFRONTIAMO UNA COMPAGINE SCORBUTICA CHE ALL'ANDATA NON CI HA RESO LA VITA FACILE. QUINDI SAPPIAMO NON SARA' FACILE, MA CON GRINTA E GIOCO DI SQUADRA CE LA POSIAMO FARE. </a:t>
          </a:r>
          <a:r>
            <a:rPr lang="it-IT" sz="1100" u="sng" cap="small" baseline="0">
              <a:solidFill>
                <a:schemeClr val="dk1"/>
              </a:solidFill>
              <a:latin typeface="+mn-lt"/>
              <a:ea typeface="+mn-ea"/>
              <a:cs typeface="+mn-cs"/>
            </a:rPr>
            <a:t>PARTENZA A CANNONE</a:t>
          </a:r>
          <a:r>
            <a:rPr lang="it-IT" sz="1100" u="none" cap="small" baseline="0">
              <a:solidFill>
                <a:schemeClr val="dk1"/>
              </a:solidFill>
              <a:latin typeface="+mn-lt"/>
              <a:ea typeface="+mn-ea"/>
              <a:cs typeface="+mn-cs"/>
            </a:rPr>
            <a:t>, </a:t>
          </a:r>
          <a:r>
            <a:rPr lang="it-IT" sz="1100" b="0" u="none" cap="small" baseline="0">
              <a:solidFill>
                <a:schemeClr val="dk1"/>
              </a:solidFill>
              <a:latin typeface="+mn-lt"/>
              <a:ea typeface="+mn-ea"/>
              <a:cs typeface="+mn-cs"/>
            </a:rPr>
            <a:t>CATTIVERIA AGONISTICA SU OGNI PALLONE,  PRECISIONE NEI PASSAGGI E VOGLIA  DI VINCERE, IL MIX E' SEMPRE QUESTO.</a:t>
          </a:r>
          <a:endParaRPr lang="it-IT" sz="1100" b="1"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WALLY, NICO, FLACO, ABI/ PAOLOZZO, VITTO, LILLO/ ERIS/ BREV, LUZ.</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a:t>
          </a:r>
          <a:r>
            <a:rPr kumimoji="0" lang="it-IT" sz="1100" b="1"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VITTO COME LUNEDI' CHE SIAMO ANDATI MOLTO BENE: STOP E VIA, NON DI PIU'. LETTURA DELLA GIOCATA E DEL TEMPO DI GIOCATA MI RACCOMANDO. SE IL CENTRAVANTI TI VIENE INCONTRO LA PALLA GLI VA GIOCATA. MOVIMENTI IN ORIZZONTALE E MAI IN VERTICALE (</a:t>
          </a:r>
          <a:r>
            <a:rPr lang="it-IT" sz="1100" b="1" cap="small" baseline="0">
              <a:solidFill>
                <a:schemeClr val="dk1"/>
              </a:solidFill>
              <a:effectLst/>
              <a:latin typeface="+mn-lt"/>
              <a:ea typeface="+mn-ea"/>
              <a:cs typeface="+mn-cs"/>
            </a:rPr>
            <a:t>NON FARTI TIRARE FUORI POSIZIONE</a:t>
          </a:r>
          <a:r>
            <a:rPr lang="it-IT" sz="1100" cap="small" baseline="0">
              <a:solidFill>
                <a:schemeClr val="dk1"/>
              </a:solidFill>
              <a:effectLst/>
              <a:latin typeface="+mn-lt"/>
              <a:ea typeface="+mn-ea"/>
              <a:cs typeface="+mn-cs"/>
            </a:rPr>
            <a:t>) GIOCATE SEMPLICI E VELOCI CHE VOGLIO DA TE:</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CHE PROVI A VERTICALIZZARE PER IL</a:t>
          </a:r>
          <a:r>
            <a:rPr lang="it-IT" sz="1100" b="1" cap="small" baseline="0">
              <a:solidFill>
                <a:schemeClr val="dk1"/>
              </a:solidFill>
              <a:effectLst/>
              <a:latin typeface="+mn-lt"/>
              <a:ea typeface="+mn-ea"/>
              <a:cs typeface="+mn-cs"/>
            </a:rPr>
            <a:t> CENTRAVANTI O INSERIMENTI DI LUZ'</a:t>
          </a:r>
          <a:r>
            <a:rPr lang="it-IT" sz="1100" b="1" cap="small">
              <a:solidFill>
                <a:schemeClr val="dk1"/>
              </a:solidFill>
              <a:effectLst/>
              <a:latin typeface="+mn-lt"/>
              <a:ea typeface="+mn-ea"/>
              <a:cs typeface="+mn-cs"/>
            </a:rPr>
            <a:t>.</a:t>
          </a:r>
          <a:endParaRPr lang="it-IT">
            <a:effectLst/>
          </a:endParaRPr>
        </a:p>
        <a:p>
          <a:pPr eaLnBrk="1" fontAlgn="auto" latinLnBrk="0" hangingPunct="1"/>
          <a:r>
            <a:rPr lang="it-IT" sz="1100" b="0" i="0" cap="small" baseline="0">
              <a:solidFill>
                <a:schemeClr val="dk1"/>
              </a:solidFill>
              <a:effectLst/>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lang="it-IT" sz="1100" b="0" i="0" u="sng" cap="small" baseline="0">
              <a:solidFill>
                <a:schemeClr val="dk1"/>
              </a:solidFill>
              <a:effectLst/>
              <a:latin typeface="+mn-lt"/>
              <a:ea typeface="+mn-ea"/>
              <a:cs typeface="+mn-cs"/>
            </a:rPr>
            <a:t>. ENTRAMBE AVETE LA CAPACITA' DI TROVARE LA GIOCATA E LA POSSIBILITA' DI INSERIRVI, SOPRATTUTTO QUANDO IL GIOCO SCENDE DALL'ALTRA PARTE SUL SECONDO PALO DOVETE ESSERCI ANCHE VOI.</a:t>
          </a:r>
          <a:endParaRPr lang="it-IT">
            <a:effectLst/>
          </a:endParaRPr>
        </a:p>
        <a:p>
          <a:pPr eaLnBrk="1" fontAlgn="auto" latinLnBrk="0" hangingPunct="1"/>
          <a:r>
            <a:rPr lang="it-IT" sz="1100" b="0" i="0" cap="small" baseline="0">
              <a:solidFill>
                <a:schemeClr val="dk1"/>
              </a:solidFill>
              <a:effectLst/>
              <a:latin typeface="+mn-lt"/>
              <a:ea typeface="+mn-ea"/>
              <a:cs typeface="+mn-cs"/>
            </a:rPr>
            <a:t>VERTICALIZZIAMO AL MOMENTO GIUSTO, SENZA FRETTA, SERVIAMOLA LA PUNTA  QUANDO CI FA IL MOVIMENTO. DOBBIAMO ESSERE LUCIDI IN OGNI SITUAZIONE, SOPRATTUTTO IN FASE DI DISIMPEGNO.</a:t>
          </a:r>
          <a:endParaRPr lang="it-IT">
            <a:effectLst/>
          </a:endParaRPr>
        </a:p>
        <a:p>
          <a:pPr eaLnBrk="1" fontAlgn="auto" latinLnBrk="0" hangingPunct="1"/>
          <a:r>
            <a:rPr lang="it-IT" sz="1100" b="0" i="0" cap="small"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endParaRPr lang="it-IT">
            <a:effectLst/>
          </a:endParaRPr>
        </a:p>
        <a:p>
          <a:pPr eaLnBrk="1" fontAlgn="auto" latinLnBrk="0" hangingPunct="1"/>
          <a:r>
            <a:rPr lang="it-IT" sz="1100" b="1" i="0" cap="small" baseline="0">
              <a:solidFill>
                <a:schemeClr val="dk1"/>
              </a:solidFill>
              <a:effectLst/>
              <a:latin typeface="+mn-lt"/>
              <a:ea typeface="+mn-ea"/>
              <a:cs typeface="+mn-cs"/>
            </a:rPr>
            <a:t>LE GIOCATE SONO QUELLE CHE PROVIAMO IN ALLENAMENTO.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ERIS, MASSIMA LIBERTA' DI MOVIMENTO. ERIS VA CERCATO SPESSO, SAPPIAMO LE QUALITA' CHE HA ED E' LUI CHE PUO' INNESCARE LE PUNTE. FATTI VEDERE, CREA SPAZIO COL TUO MOVIMENTO E DI PALLONI GIOCABILI NE AVRAI. NEGLI ULTIMI 20/25 METRI VOGLIO IL DRIBBLING SENZA PAURA E LA FINALIZZAZIONE VELOCE CHE SIA IL CROSS, L'UNO-DUE O IL TIRO. GIOCA SEMPLICE.</a:t>
          </a:r>
        </a:p>
        <a:p>
          <a:pPr eaLnBrk="1" fontAlgn="auto" latinLnBrk="0" hangingPunct="1"/>
          <a:r>
            <a:rPr lang="it-IT" sz="1100" b="0" i="0" cap="small" baseline="0">
              <a:solidFill>
                <a:schemeClr val="dk1"/>
              </a:solidFill>
              <a:effectLst/>
              <a:latin typeface="+mn-lt"/>
              <a:ea typeface="+mn-ea"/>
              <a:cs typeface="+mn-cs"/>
            </a:rPr>
            <a:t>ERIS HA ANCHE CAPACITA' DI INSERIMENTO DIETRO LA PUNTA, SE SI INFILA NEL CORRIDOIO GIOCHIAMOGLIELA.</a:t>
          </a:r>
        </a:p>
        <a:p>
          <a:pPr eaLnBrk="1" fontAlgn="auto" latinLnBrk="0" hangingPunct="1"/>
          <a:r>
            <a:rPr lang="it-IT" sz="1100" b="0" i="0" cap="small" baseline="0">
              <a:solidFill>
                <a:schemeClr val="dk1"/>
              </a:solidFill>
              <a:effectLst/>
              <a:latin typeface="+mn-lt"/>
              <a:ea typeface="+mn-ea"/>
              <a:cs typeface="+mn-cs"/>
            </a:rPr>
            <a:t>VAI IN APPOGGIO PER LA GIOCATA DELLA PUNTA: CERCA SEMPRE LA GIOCATA VELOCE MAGARI IN PROFONDITA' PER IL TAGLIO O PER LA CHIUSURA DI UN TRIANGOLO. </a:t>
          </a:r>
        </a:p>
        <a:p>
          <a:pPr eaLnBrk="1" fontAlgn="auto" latinLnBrk="0" hangingPunct="1"/>
          <a:r>
            <a:rPr lang="it-IT" sz="1100" b="0" i="0" cap="small" baseline="0">
              <a:solidFill>
                <a:schemeClr val="dk1"/>
              </a:solidFill>
              <a:effectLst/>
              <a:latin typeface="+mn-lt"/>
              <a:ea typeface="+mn-ea"/>
              <a:cs typeface="+mn-cs"/>
            </a:rPr>
            <a:t>E' FONDAMENTALE CHE NON ESCI DAL GIOCO. </a:t>
          </a:r>
        </a:p>
        <a:p>
          <a:pPr eaLnBrk="1" fontAlgn="auto" latinLnBrk="0" hangingPunct="1"/>
          <a:r>
            <a:rPr lang="it-IT" sz="1100" b="0" i="0" cap="small" baseline="0">
              <a:solidFill>
                <a:schemeClr val="dk1"/>
              </a:solidFill>
              <a:effectLst/>
              <a:latin typeface="+mn-lt"/>
              <a:ea typeface="+mn-ea"/>
              <a:cs typeface="+mn-cs"/>
            </a:rPr>
            <a:t>SCALI A  DAR FASTIDIO AL LORO CENTRALE DI CENTROCAMPO IN FASE DI NON POSSESSO, OGGI E' IMPORTANTE QUESTA FASE ERIS, CHIARO?  </a:t>
          </a: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BREV E LUZ. GIOCATE VICINI, TRIANGOLO, SCAMBIO STRETTO E VIA. UNO VIENE INCONTRO L'ALTRO VA. TENETE SU' LA PALLA. E RICORDATEVI CHE CON LA GIOCATA SEMPLICE SPESSO SIA ARRIVA IN PORTA .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p>
        <a:p>
          <a:pPr eaLnBrk="1" fontAlgn="auto" latinLnBrk="0" hangingPunct="1"/>
          <a:r>
            <a:rPr lang="it-IT" sz="1100" b="0" i="0" cap="small" baseline="0">
              <a:solidFill>
                <a:schemeClr val="dk1"/>
              </a:solidFill>
              <a:effectLst/>
              <a:latin typeface="+mn-lt"/>
              <a:ea typeface="+mn-ea"/>
              <a:cs typeface="+mn-cs"/>
            </a:rPr>
            <a:t>VORREI UNA COSA: UNO-DUE E TIRI DA FUORI, CERCHIAMO LA CONCLUSIONE NELLO SPECCHIO QUANDO ABBIAMO LA POSSIBILITA’. </a:t>
          </a: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ERIS MENTRE VOI DUE STAZIONATE TRA CENTRALI E TERZINI. VOGLIO QUESTA FASE FATTA AL MEGLIO PERCHE' PRIMA RECUPERIAMO PALLA MEGLIO E' E SE LO FACCIAMO IL PIU' ALTO POSSIBILE SIAMO PIU' VICINI ALLA LORO PORTA E PIU' LONTANI DALLA NOSTRA. </a:t>
          </a:r>
        </a:p>
        <a:p>
          <a:pPr eaLnBrk="1" fontAlgn="auto" latinLnBrk="0" hangingPunct="1"/>
          <a:r>
            <a:rPr lang="it-IT" sz="1100" b="0" i="0" cap="small" baseline="0">
              <a:solidFill>
                <a:schemeClr val="dk1"/>
              </a:solidFill>
              <a:effectLst/>
              <a:latin typeface="+mn-lt"/>
              <a:ea typeface="+mn-ea"/>
              <a:cs typeface="+mn-cs"/>
            </a:rPr>
            <a:t>DAL LIMITE SI TIRA EH RAGAZZI, CERCHIAMO LA CONCLUSIONE QUANDO ABBIAMO LA POSSIBILITA’. </a:t>
          </a: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a:t>
          </a: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 - PAOLOZZO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 PAOLOZZO - LILLO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VITTO </a:t>
          </a:r>
          <a:r>
            <a:rPr kumimoji="0" lang="it-IT" sz="1100" b="0" i="0" u="none" strike="noStrike" kern="0" cap="none" spc="0" normalizeH="0" baseline="0" noProof="0">
              <a:ln>
                <a:noFill/>
              </a:ln>
              <a:solidFill>
                <a:prstClr val="black"/>
              </a:solidFill>
              <a:effectLst/>
              <a:uLnTx/>
              <a:uFillTx/>
              <a:latin typeface="+mn-lt"/>
              <a:ea typeface="+mn-ea"/>
              <a:cs typeface="+mn-cs"/>
            </a:rPr>
            <a:t>- FRANZ</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SIAMO UNA SQUADRA, COMPORTIAMOCI DA SQUADRA: PER IL RISCALDAMENTO SI ESCE INSIEME. QUANDO CI SIAMO TUTTI E PRONTI SI VA. IDEM X QUANDO SI VA IN CAMPO, PER LA FOTO E TUTTO IL RESTO. ABITUIAMOCI A MUOVERCI ASSIEME. DAI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ULTIMA COL BORETTO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333375</xdr:colOff>
      <xdr:row>90</xdr:row>
      <xdr:rowOff>0</xdr:rowOff>
    </xdr:to>
    <xdr:sp macro="" textlink="">
      <xdr:nvSpPr>
        <xdr:cNvPr id="4" name="CasellaDiTesto 3"/>
        <xdr:cNvSpPr txBox="1"/>
      </xdr:nvSpPr>
      <xdr:spPr>
        <a:xfrm>
          <a:off x="47625" y="387348"/>
          <a:ext cx="5064125" cy="143922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47624</xdr:colOff>
      <xdr:row>2</xdr:row>
      <xdr:rowOff>38102</xdr:rowOff>
    </xdr:from>
    <xdr:to>
      <xdr:col>8</xdr:col>
      <xdr:colOff>396874</xdr:colOff>
      <xdr:row>94</xdr:row>
      <xdr:rowOff>0</xdr:rowOff>
    </xdr:to>
    <xdr:sp macro="" textlink="">
      <xdr:nvSpPr>
        <xdr:cNvPr id="18" name="CasellaDiTesto 17"/>
        <xdr:cNvSpPr txBox="1"/>
      </xdr:nvSpPr>
      <xdr:spPr>
        <a:xfrm>
          <a:off x="47624" y="387352"/>
          <a:ext cx="5127625" cy="150272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OGGI SARA' DURA MA SIAMO PRONTI. E' UN CAMPO PICCOLO, DOVE PER CARATTERISTICHE TECNICHE SAPPIAMO CHE FAREMO FATICA PERCHE' NON E' IL CALCIO CHE SIAMO ABITUATI A FARE MA LOTTEREMO E CE LA FAREMO TUTTI INSIEME ANCHE OGGI. CON GRINTA, RABBIA, VOGLIA, E IL </a:t>
          </a:r>
          <a:r>
            <a:rPr lang="it-IT" sz="1100" b="1" u="none" cap="small" baseline="0">
              <a:solidFill>
                <a:schemeClr val="dk1"/>
              </a:solidFill>
              <a:latin typeface="+mn-lt"/>
              <a:ea typeface="+mn-ea"/>
              <a:cs typeface="+mn-cs"/>
            </a:rPr>
            <a:t>GRUPPO</a:t>
          </a:r>
          <a:r>
            <a:rPr lang="it-IT" sz="1100" u="none" cap="small" baseline="0">
              <a:solidFill>
                <a:schemeClr val="dk1"/>
              </a:solidFill>
              <a:latin typeface="+mn-lt"/>
              <a:ea typeface="+mn-ea"/>
              <a:cs typeface="+mn-cs"/>
            </a:rPr>
            <a:t>... SERVE LA TESTA OGGI, SERVE FURBIZIA E SERVE ALTRUISMO. FONDAMENTALE PRENDERCI PALLE INATTIVE (BISOGNA </a:t>
          </a:r>
          <a:r>
            <a:rPr lang="it-IT" sz="1100" u="sng" cap="small" baseline="0">
              <a:solidFill>
                <a:schemeClr val="dk1"/>
              </a:solidFill>
              <a:latin typeface="+mn-lt"/>
              <a:ea typeface="+mn-ea"/>
              <a:cs typeface="+mn-cs"/>
            </a:rPr>
            <a:t>CASCARE SE CI TOCCANO</a:t>
          </a:r>
          <a:r>
            <a:rPr lang="it-IT" sz="1100" u="none" cap="small" baseline="0">
              <a:solidFill>
                <a:schemeClr val="dk1"/>
              </a:solidFill>
              <a:latin typeface="+mn-lt"/>
              <a:ea typeface="+mn-ea"/>
              <a:cs typeface="+mn-cs"/>
            </a:rPr>
            <a:t>). IL CAMPO E' PICCOLO E LORO GIOCHERANNO A BUTTARLA LA' DAVANTI IN THE BOX, A SCAVALCARE IL CENTROCAMPO. DOBBIAMO ADEGUARCI ANCHE NOI. </a:t>
          </a:r>
          <a:r>
            <a:rPr lang="it-IT" sz="1100" b="1" u="none" cap="small" baseline="0">
              <a:solidFill>
                <a:schemeClr val="dk1"/>
              </a:solidFill>
              <a:latin typeface="+mn-lt"/>
              <a:ea typeface="+mn-ea"/>
              <a:cs typeface="+mn-cs"/>
            </a:rPr>
            <a:t>CATTIVERIA AGONISTICA SU OGNI PALLONE E TESTA, NERVI SALDI E TESTA SULLE SPALLE.</a:t>
          </a:r>
          <a:endParaRPr lang="it-IT" sz="1100" u="none"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WALLY, NICO, GIAN, ABI/ CAP, VITTO/ FLACO, GINO, BREV, ERIS.</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 NON DIFENDIAMO BASSI MA ALTI E RESTIAMO BLOCCATI , NO GIRO PALLA MA </a:t>
          </a:r>
          <a:r>
            <a:rPr kumimoji="0" lang="it-IT" sz="1100" b="1" i="0" u="none" strike="noStrike" kern="0" cap="small" spc="0" normalizeH="0" baseline="0" noProof="0">
              <a:ln>
                <a:noFill/>
              </a:ln>
              <a:solidFill>
                <a:prstClr val="black"/>
              </a:solidFill>
              <a:effectLst/>
              <a:uLnTx/>
              <a:uFillTx/>
              <a:latin typeface="+mn-lt"/>
              <a:ea typeface="+mn-ea"/>
              <a:cs typeface="+mn-cs"/>
            </a:rPr>
            <a:t>LANCIO A SCAVALCARE IL CENTROCAMPO</a:t>
          </a:r>
          <a:r>
            <a:rPr kumimoji="0" lang="it-IT" sz="1100" b="0" i="0" u="none" strike="noStrike" kern="0" cap="small" spc="0" normalizeH="0" baseline="0" noProof="0">
              <a:ln>
                <a:noFill/>
              </a:ln>
              <a:solidFill>
                <a:prstClr val="black"/>
              </a:solidFill>
              <a:effectLst/>
              <a:uLnTx/>
              <a:uFillTx/>
              <a:latin typeface="+mn-lt"/>
              <a:ea typeface="+mn-ea"/>
              <a:cs typeface="+mn-cs"/>
            </a:rPr>
            <a:t> VERTICALIZZANDO PER LE PUNTE. SE DIFENDIAMO BASSI SI RISCHIA. SE RIUSCIAMO VOGLIO CHE LI TENIAMO DI LA' E GIOCHIAMO NELLA LORO META' CAMPO. </a:t>
          </a:r>
          <a:r>
            <a:rPr kumimoji="0" lang="it-IT" sz="1100" b="0" i="0" u="sng" strike="noStrike" kern="0" cap="small" spc="0" normalizeH="0" baseline="0" noProof="0">
              <a:ln>
                <a:noFill/>
              </a:ln>
              <a:solidFill>
                <a:prstClr val="black"/>
              </a:solidFill>
              <a:effectLst/>
              <a:uLnTx/>
              <a:uFillTx/>
              <a:latin typeface="+mn-lt"/>
              <a:ea typeface="+mn-ea"/>
              <a:cs typeface="+mn-cs"/>
            </a:rPr>
            <a:t>FONDAMENTALE NON FAR CADERE IL PALLONE, QUINDI TEMPISMO E COLPO DI TESTA. </a:t>
          </a:r>
          <a:r>
            <a:rPr kumimoji="0" lang="it-IT" sz="1100" b="0" i="0" u="none" strike="noStrike" kern="0" cap="small" spc="0" normalizeH="0" baseline="0" noProof="0">
              <a:ln>
                <a:noFill/>
              </a:ln>
              <a:solidFill>
                <a:prstClr val="black"/>
              </a:solidFill>
              <a:effectLst/>
              <a:uLnTx/>
              <a:uFillTx/>
              <a:latin typeface="+mn-lt"/>
              <a:ea typeface="+mn-ea"/>
              <a:cs typeface="+mn-cs"/>
            </a:rPr>
            <a:t>PULITI E DECISI, </a:t>
          </a:r>
          <a:r>
            <a:rPr kumimoji="0" lang="it-IT" sz="1100" b="0" i="0" u="sng" strike="noStrike" kern="0" cap="small" spc="0" normalizeH="0" baseline="0" noProof="0">
              <a:ln>
                <a:noFill/>
              </a:ln>
              <a:solidFill>
                <a:prstClr val="black"/>
              </a:solidFill>
              <a:effectLst/>
              <a:uLnTx/>
              <a:uFillTx/>
              <a:latin typeface="+mn-lt"/>
              <a:ea typeface="+mn-ea"/>
              <a:cs typeface="+mn-cs"/>
            </a:rPr>
            <a:t>COMMETTERE FALLI EQUIVALE A RISCHIARE</a:t>
          </a:r>
          <a:r>
            <a:rPr kumimoji="0" lang="it-IT" sz="1100" b="0" i="0" u="none" strike="noStrike" kern="0" cap="small" spc="0" normalizeH="0" baseline="0" noProof="0">
              <a:ln>
                <a:noFill/>
              </a:ln>
              <a:solidFill>
                <a:prstClr val="black"/>
              </a:solidFill>
              <a:effectLst/>
              <a:uLnTx/>
              <a:uFillTx/>
              <a:latin typeface="+mn-lt"/>
              <a:ea typeface="+mn-ea"/>
              <a:cs typeface="+mn-cs"/>
            </a:rPr>
            <a:t>. OGGI ARRIVERANNO MOLTI PALLONI ALTI, TENTERANNO I LANCI LUNGHI, IN CASA GIOCANO COSI' QUINDI SAREMO SOLLECITATI DA QUESTO PUNTO DI VISTA. NON LASCIAMO RIMBALZARE IL PALLONE MA LIBERIAMO DI PRIMA. DA</a:t>
          </a:r>
          <a:r>
            <a:rPr kumimoji="0" lang="it-IT" sz="1100" b="1" i="0" u="none" strike="noStrike" kern="0" cap="small" spc="0" normalizeH="0" baseline="0" noProof="0">
              <a:ln>
                <a:noFill/>
              </a:ln>
              <a:solidFill>
                <a:prstClr val="black"/>
              </a:solidFill>
              <a:effectLst/>
              <a:uLnTx/>
              <a:uFillTx/>
              <a:latin typeface="+mn-lt"/>
              <a:ea typeface="+mn-ea"/>
              <a:cs typeface="+mn-cs"/>
            </a:rPr>
            <a:t>I TERZINI OGGI MI ASPETTO UN ATTENTO LAVORO IN COPERTURA. NON C'E SPAZIO PER SGROPPATE. MI RACCOMANDO, OGGI NON DOBBIAMO ASSOLUTAMENTE ESSERE FUORI POSIZIONE. ZERO RISCHI SOPRATTUTTO APPENA PARTITI, SE E' IL CASO PALLA NEL BURRONE.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 SIAMO TROPPO DOLCI IN MARCATURA SULLE PALLE INATTIVE.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GIOCHIAMO CON DOPPIO FILTRO A PROTEZIONE DELLA DIFESA (centrocampisti centrali che devono avere grande capacità di interdizione, perché molte volte possono trovarsi da soli).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VITTO E CAP A MURARE POSSIBILI INSERIMENTI E SVETTARE DI TESTA. </a:t>
          </a:r>
          <a:r>
            <a:rPr kumimoji="0" lang="it-IT" sz="1100" b="0" i="0" u="none" strike="noStrike" kern="0" cap="small" spc="0" normalizeH="0" baseline="0" noProof="0">
              <a:ln>
                <a:noFill/>
              </a:ln>
              <a:solidFill>
                <a:prstClr val="black"/>
              </a:solidFill>
              <a:effectLst/>
              <a:uLnTx/>
              <a:uFillTx/>
              <a:latin typeface="+mn-lt"/>
              <a:ea typeface="+mn-ea"/>
              <a:cs typeface="+mn-cs"/>
            </a:rPr>
            <a:t>POI GIOCHIAMO CON FLACO ED ERIS CHE IN FASE DI POSSESSO SI ALZERANNO AL PARI DELLE PUNTE ED IN FASE DI NON POSSESSO INVECE SCALANO AL CENTRO. E' FONDAMENTALE IL VOSTRO LAVORO PERCHE' DOVETE ESSERE PRONTI AD INFILARVI PER RICEVERE LE SPIZZATE O LE SPONDE DELLE PUNTE E POI RIPIEGARE SE INVECE SI PERDE PALLA. IN MEZZO DOBBIAMO AVERE L'INTELLIGENZA DI RIUSCIRE A FARE QUESTA FASE AL MEGLIO.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QUI SI DEVE TIRARE SENZA PAURA, UNO-DUE CON LA PUNTE E SI TIRA.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 </a:t>
          </a:r>
          <a:r>
            <a:rPr kumimoji="0" lang="it-IT" sz="1100" b="1" i="0" u="none" strike="noStrike" kern="0" cap="small" spc="0" normalizeH="0" baseline="0" noProof="0">
              <a:ln>
                <a:noFill/>
              </a:ln>
              <a:solidFill>
                <a:prstClr val="black"/>
              </a:solidFill>
              <a:effectLst/>
              <a:uLnTx/>
              <a:uFillTx/>
              <a:latin typeface="+mn-lt"/>
              <a:ea typeface="+mn-ea"/>
              <a:cs typeface="+mn-cs"/>
            </a:rPr>
            <a:t>BREV E GINO</a:t>
          </a:r>
          <a:r>
            <a:rPr kumimoji="0" lang="it-IT" sz="1100" b="0" i="0" u="none" strike="noStrike" kern="0" cap="small" spc="0" normalizeH="0" baseline="0" noProof="0">
              <a:ln>
                <a:noFill/>
              </a:ln>
              <a:solidFill>
                <a:prstClr val="black"/>
              </a:solidFill>
              <a:effectLst/>
              <a:uLnTx/>
              <a:uFillTx/>
              <a:latin typeface="+mn-lt"/>
              <a:ea typeface="+mn-ea"/>
              <a:cs typeface="+mn-cs"/>
            </a:rPr>
            <a:t>. GIOCATE VICINI, TRIANGOLO, SCAMBIO STRETTO E VIA. UNO VIENE INCONTRO L'ALTRO VA. </a:t>
          </a:r>
          <a:r>
            <a:rPr kumimoji="0" lang="it-IT" sz="1100" b="1" i="0" u="none" strike="noStrike" kern="0" cap="small" spc="0" normalizeH="0" baseline="0" noProof="0">
              <a:ln>
                <a:noFill/>
              </a:ln>
              <a:solidFill>
                <a:prstClr val="black"/>
              </a:solidFill>
              <a:effectLst/>
              <a:uLnTx/>
              <a:uFillTx/>
              <a:latin typeface="+mn-lt"/>
              <a:ea typeface="+mn-ea"/>
              <a:cs typeface="+mn-cs"/>
            </a:rPr>
            <a:t>TENETE </a:t>
          </a:r>
          <a:r>
            <a:rPr kumimoji="0" lang="it-IT" sz="1100" b="0" i="0" u="none" strike="noStrike" kern="0" cap="small" spc="0" normalizeH="0" baseline="0" noProof="0">
              <a:ln>
                <a:noFill/>
              </a:ln>
              <a:solidFill>
                <a:prstClr val="black"/>
              </a:solidFill>
              <a:effectLst/>
              <a:uLnTx/>
              <a:uFillTx/>
              <a:latin typeface="+mn-lt"/>
              <a:ea typeface="+mn-ea"/>
              <a:cs typeface="+mn-cs"/>
            </a:rPr>
            <a:t>SU' LA PALLA. </a:t>
          </a:r>
          <a:r>
            <a:rPr kumimoji="0" lang="it-IT" sz="1100" b="1" i="0" u="none" strike="noStrike" kern="0" cap="small" spc="0" normalizeH="0" baseline="0" noProof="0">
              <a:ln>
                <a:noFill/>
              </a:ln>
              <a:solidFill>
                <a:prstClr val="black"/>
              </a:solidFill>
              <a:effectLst/>
              <a:uLnTx/>
              <a:uFillTx/>
              <a:latin typeface="+mn-lt"/>
              <a:ea typeface="+mn-ea"/>
              <a:cs typeface="+mn-cs"/>
            </a:rPr>
            <a:t>E' FONDAMENTALE PRENDERE FALLI E FAR RESPIRARE LA SQUADRA. VI ALTERNATE A </a:t>
          </a:r>
          <a:r>
            <a:rPr kumimoji="0" lang="it-IT" sz="1100" b="1" i="0" u="none" strike="noStrike" kern="0" cap="none" spc="0" normalizeH="0" baseline="0" noProof="0">
              <a:ln>
                <a:noFill/>
              </a:ln>
              <a:solidFill>
                <a:prstClr val="black"/>
              </a:solidFill>
              <a:effectLst/>
              <a:uLnTx/>
              <a:uFillTx/>
              <a:latin typeface="+mn-lt"/>
              <a:ea typeface="+mn-ea"/>
              <a:cs typeface="+mn-cs"/>
            </a:rPr>
            <a:t>RIENTRARE A SALTARE IN AREA SULLE PALLE INATTIVE SE C'E' BISOGNO DI UNA MANO. </a:t>
          </a:r>
          <a:r>
            <a:rPr kumimoji="0" lang="it-IT" sz="1100" b="0" i="0" u="none" strike="noStrike" kern="0" cap="small" spc="0" normalizeH="0" baseline="0" noProof="0">
              <a:ln>
                <a:noFill/>
              </a:ln>
              <a:solidFill>
                <a:prstClr val="black"/>
              </a:solidFill>
              <a:effectLst/>
              <a:uLnTx/>
              <a:uFillTx/>
              <a:latin typeface="+mn-lt"/>
              <a:ea typeface="+mn-ea"/>
              <a:cs typeface="+mn-cs"/>
            </a:rPr>
            <a:t>RICORDATEVI CHE CON LA GIOCATA SEMPLICE SPESSO SIA ARRIVA IN PORTA.. GENEROSI, LOTTATE SU TUTTI I PALLONI.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 - GINO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a:t>
          </a:r>
          <a:r>
            <a:rPr lang="it-IT" sz="1100" b="0" i="0" baseline="0">
              <a:solidFill>
                <a:schemeClr val="dk1"/>
              </a:solidFill>
              <a:effectLst/>
              <a:latin typeface="+mn-lt"/>
              <a:ea typeface="+mn-ea"/>
              <a:cs typeface="+mn-cs"/>
            </a:rPr>
            <a:t>ERIS - CAP - GINO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GIAN - VITTO - ZI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L'INERZIA E' DALLA NOSTRA QUINDI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ULTIMA CARROZZERIA...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149</xdr:row>
      <xdr:rowOff>38101</xdr:rowOff>
    </xdr:to>
    <xdr:sp macro="" textlink="">
      <xdr:nvSpPr>
        <xdr:cNvPr id="18" name="CasellaDiTesto 17"/>
        <xdr:cNvSpPr txBox="1"/>
      </xdr:nvSpPr>
      <xdr:spPr>
        <a:xfrm>
          <a:off x="47625" y="381002"/>
          <a:ext cx="5153025" cy="24088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NON CI VOGLIO GIRARE INTORNO E ANDRO' SUBITO AL PUNTO:  OGGI BISOGNA VINCERE E VINCERE BENE, PER POTER AFFRONTARE IL RITORNO CON LA TRANQUILLITA' DEL RISULTATO.</a:t>
          </a:r>
        </a:p>
        <a:p>
          <a:r>
            <a:rPr lang="it-IT" sz="1100" u="none" cap="small" baseline="0">
              <a:solidFill>
                <a:schemeClr val="dk1"/>
              </a:solidFill>
              <a:latin typeface="+mn-lt"/>
              <a:ea typeface="+mn-ea"/>
              <a:cs typeface="+mn-cs"/>
            </a:rPr>
            <a:t>QUESTA E' LA PRIMA DI TANTE FINALI E COME SEMPRE ANDARE AVANTI DIPENDE SOLO DA NOI, DALLA NOSTRA CONCENTRAZIONE, DALLA VOGLIA DI SACRIFICIO. </a:t>
          </a:r>
        </a:p>
        <a:p>
          <a:r>
            <a:rPr lang="it-IT" sz="1100" u="none" cap="small" baseline="0">
              <a:solidFill>
                <a:schemeClr val="dk1"/>
              </a:solidFill>
              <a:latin typeface="+mn-lt"/>
              <a:ea typeface="+mn-ea"/>
              <a:cs typeface="+mn-cs"/>
            </a:rPr>
            <a:t>OGGI SERVONO RABBIA, VOGLIA, GRUPPO: SENZA POSSIAMO ANCHE NON ANDARE LA FUORI. L'AVVERSARIO NON VA MAI SOTTOVALUTATO PERO' RAGAZZI NON CI NASCONDIAMO NOI GIOCHIAMO PER ARRIVARE ALLA FINALISSIMA, E QUESTI OGGI DOBBIAMO MANGIARCELI: </a:t>
          </a:r>
          <a:r>
            <a:rPr lang="it-IT" sz="1100" b="1" u="none" cap="small" baseline="0">
              <a:solidFill>
                <a:schemeClr val="dk1"/>
              </a:solidFill>
              <a:latin typeface="+mn-lt"/>
              <a:ea typeface="+mn-ea"/>
              <a:cs typeface="+mn-cs"/>
            </a:rPr>
            <a:t>NON SIAMO INFERIORI A NESSUNO! OGNUNO DIA TUTTO E TORNEREMO QUI DENTRO DA VINCITORI:</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a:t>
          </a:r>
        </a:p>
        <a:p>
          <a:r>
            <a:rPr lang="it-IT" sz="1100" b="1" u="none" cap="small" baseline="0">
              <a:solidFill>
                <a:schemeClr val="dk1"/>
              </a:solidFill>
              <a:latin typeface="+mn-lt"/>
              <a:ea typeface="+mn-ea"/>
              <a:cs typeface="+mn-cs"/>
            </a:rPr>
            <a:t>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METTIAMOCI AL SERVIZIO DEL COMPAGNO, 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NON ESISTONO INCAZZATURE, OGGI ESISTONO SOLO I SUTURA. DA QUI IN AVANTI </a:t>
          </a:r>
          <a:r>
            <a:rPr lang="it-IT" sz="1100" b="1" u="none" cap="small" baseline="0">
              <a:solidFill>
                <a:schemeClr val="dk1"/>
              </a:solidFill>
              <a:latin typeface="+mn-lt"/>
              <a:ea typeface="+mn-ea"/>
              <a:cs typeface="+mn-cs"/>
            </a:rPr>
            <a:t>SE VOGLIAMO AVERE QUALCHE POSSIBILITA' CE L'ABBIAMO COME COLLETTIVO</a:t>
          </a:r>
          <a:r>
            <a:rPr lang="it-IT" sz="1100" b="0" u="none" cap="small" baseline="0">
              <a:solidFill>
                <a:schemeClr val="dk1"/>
              </a:solidFill>
              <a:latin typeface="+mn-lt"/>
              <a:ea typeface="+mn-ea"/>
              <a:cs typeface="+mn-cs"/>
            </a:rPr>
            <a:t>, CERCATE DI SEGUIRMI E DI STARE SERENI, IL RESTO VERRA' DA SE'.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DOBBIAMO FAR GIRARE LA PALLA PIU' DELLE ALTRE VOLTE E MEGLIO DELLE ALTRE VOLTE. OGGI VA SFRUTTATO IL FATTORE CAMPO, OGGI LE OCCASIONI CHE CAPITANO VANNO SFRUTTATE. E' IMPORTANTE LA DIFFERENZA RETI: VOGLIO CHE PARTIAMO FORTE E NON GLI LASCIAMO IL TEMPO DI RAGIONARE. SE PERDIAMO PALLA CERCHIAMO DI RIPRENDERLA IL PRIMA POSSIBILE. FISICAMENTE CI SIAMO. OGGI GAS SPALANCATO A MANETTA DAL PRIMO ALL'ULTIMO MINUTO. HO 5 CAMBI DI QUALITA'...DIAMO TUTTO.</a:t>
          </a:r>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IN MARCATURA MI RACCOMANDO, PULITI E DECISI.  DAVANTI HANNO UN BREVILINEO ZANONI, VELOCE E CON DUE BEI PIEDI (FINO ALL'ANNO SCORSO GIOCAVA IN PRIMA, NON BISOGNA LASCIARGLI MEZZO METRO A QUESTO QUA) E COSTI CHE E' IL CENTRAVANTI PIU' STATICO.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OGGI SONO FONDAMENTALI: IL LA VECCHIA SUI CAMPI GRANDI VA IN DIFFICOLTA' QUINDI DALLE FASCE PROBABILMENTE POSSIAMO FARGLI MALE, PERCIO' SCARICO E MI PROPONGO, VADO IN SOVRAPPOSIZIONE.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PERO' ALLA LINEA E A SCALARE. MI RACCOMANDO, NON DOBBIAMO ASSOLUTAMENTE ESSERE FUORI POSIZIONE, O AVERE LA COPERTA CORTA, QUINDI SPINGIAMO MA SEMPRE CON DELLA TESTA. VOGLIO PARECCHI CROSS IN MEZZO PER IL BREV OK?</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MI RACCOMANDO, IN QUESTE PARTITE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NELLO STESSO TEMPO PROPOSITIVI.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NON DOBBIAMO COMUNQUE AVERE FRETTA DI ARRIVARE CON DUE PASSAGGI IN PORTA.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VOGLIO ENTRAMBI GENEROSI, LOTTARE SU TUTTI I PALLONI.</a:t>
          </a:r>
          <a:r>
            <a:rPr kumimoji="0" lang="it-IT" sz="1100" b="1" i="0" u="none" strike="noStrike" kern="0" cap="small" spc="0" normalizeH="0" baseline="0" noProof="0">
              <a:ln>
                <a:noFill/>
              </a:ln>
              <a:solidFill>
                <a:prstClr val="black"/>
              </a:solidFill>
              <a:effectLst/>
              <a:uLnTx/>
              <a:uFillTx/>
              <a:latin typeface="+mn-lt"/>
              <a:ea typeface="+mn-ea"/>
              <a:cs typeface="+mn-cs"/>
            </a:rPr>
            <a:t> MONTI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IMPORTANTE DIFFERENZA RETI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OCCHIO 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ZANONI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BERTOLINI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COSTI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SPADACINI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35" name="CasellaDiTesto 34"/>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44" name="CasellaDiTesto 43"/>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38103</xdr:rowOff>
    </xdr:from>
    <xdr:to>
      <xdr:col>8</xdr:col>
      <xdr:colOff>381000</xdr:colOff>
      <xdr:row>149</xdr:row>
      <xdr:rowOff>38100</xdr:rowOff>
    </xdr:to>
    <xdr:sp macro="" textlink="">
      <xdr:nvSpPr>
        <xdr:cNvPr id="52" name="CasellaDiTesto 51"/>
        <xdr:cNvSpPr txBox="1"/>
      </xdr:nvSpPr>
      <xdr:spPr>
        <a:xfrm>
          <a:off x="47625" y="381003"/>
          <a:ext cx="5153025" cy="240887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VIETATO PENSARE A LUNEDI, FINO ALLE 23:00 NON VOGLIO SENTIRNE PARLARE!</a:t>
          </a:r>
        </a:p>
        <a:p>
          <a:r>
            <a:rPr lang="it-IT" sz="1100" u="none" cap="small" baseline="0">
              <a:solidFill>
                <a:schemeClr val="dk1"/>
              </a:solidFill>
              <a:latin typeface="+mn-lt"/>
              <a:ea typeface="+mn-ea"/>
              <a:cs typeface="+mn-cs"/>
            </a:rPr>
            <a:t>SI RAGIONA UNA PARTITA ALLA VOLTA E ADESSO E' FONTAMENTALE CONCENTRARSI SULL'IMPEGNO ODIERNO CHE NON SARA' PER NULLA SEMPLICE.  IO NE SONO CONSCIO E SPERO LO SIATE ANCHE VOI. ALL'ANDATA CI HANNO BATTUTO, VORREI CHE CI RICORDASSIMO TUTTI DI QUELLA SERATA IN MODO DA SCENDERE IN CAMPO STASERA CAZZUTI E CON LA RABBIA AGONISTICA GIUSTA. </a:t>
          </a:r>
        </a:p>
        <a:p>
          <a:r>
            <a:rPr lang="it-IT" sz="1100" u="none" cap="small" baseline="0">
              <a:solidFill>
                <a:schemeClr val="dk1"/>
              </a:solidFill>
              <a:latin typeface="+mn-lt"/>
              <a:ea typeface="+mn-ea"/>
              <a:cs typeface="+mn-cs"/>
            </a:rPr>
            <a:t>C'E' BISOGNO DI CONTINUITA' DI RISULTATI E DI PRESTAZIONI. </a:t>
          </a:r>
        </a:p>
        <a:p>
          <a:r>
            <a:rPr lang="it-IT" sz="1100" u="none" cap="small" baseline="0">
              <a:solidFill>
                <a:schemeClr val="dk1"/>
              </a:solidFill>
              <a:latin typeface="+mn-lt"/>
              <a:ea typeface="+mn-ea"/>
              <a:cs typeface="+mn-cs"/>
            </a:rPr>
            <a:t>RIPARTIAMO DALLE COSE BELLE (TANTE) E MENO BELLE (POCHE) VISTE CONTRO DINAZZANO E CARROZZERIA IOTTI, PERCHE' SAN DALMAZIO FA STORIA A SE!</a:t>
          </a:r>
        </a:p>
        <a:p>
          <a:r>
            <a:rPr lang="it-IT" sz="1100" u="sng" cap="small" baseline="0">
              <a:solidFill>
                <a:schemeClr val="dk1"/>
              </a:solidFill>
              <a:latin typeface="+mn-lt"/>
              <a:ea typeface="+mn-ea"/>
              <a:cs typeface="+mn-cs"/>
            </a:rPr>
            <a:t>COSE BUONE DA RIPETERE ANCHE OGGI:</a:t>
          </a:r>
        </a:p>
        <a:p>
          <a:r>
            <a:rPr lang="it-IT" sz="1100" u="none" cap="small" baseline="0">
              <a:solidFill>
                <a:schemeClr val="dk1"/>
              </a:solidFill>
              <a:latin typeface="+mn-lt"/>
              <a:ea typeface="+mn-ea"/>
              <a:cs typeface="+mn-cs"/>
            </a:rPr>
            <a:t>1)</a:t>
          </a:r>
          <a:r>
            <a:rPr lang="it-IT" sz="1100" b="1" u="none" cap="small" baseline="0">
              <a:solidFill>
                <a:schemeClr val="dk1"/>
              </a:solidFill>
              <a:latin typeface="+mn-lt"/>
              <a:ea typeface="+mn-ea"/>
              <a:cs typeface="+mn-cs"/>
            </a:rPr>
            <a:t> APPROCCIO ALLA SFIDA</a:t>
          </a:r>
          <a:r>
            <a:rPr lang="it-IT" sz="1100" u="none" cap="small" baseline="0">
              <a:solidFill>
                <a:schemeClr val="dk1"/>
              </a:solidFill>
              <a:latin typeface="+mn-lt"/>
              <a:ea typeface="+mn-ea"/>
              <a:cs typeface="+mn-cs"/>
            </a:rPr>
            <a:t>, CONCENTRAZIONE GIA' DAL RISCALDAMENTO (INFATTI DOPO 10 MINUTI ERAVAMO IN VANTAGGIO).</a:t>
          </a:r>
        </a:p>
        <a:p>
          <a:r>
            <a:rPr lang="it-IT" sz="1100" u="none" cap="small" baseline="0">
              <a:solidFill>
                <a:schemeClr val="dk1"/>
              </a:solidFill>
              <a:latin typeface="+mn-lt"/>
              <a:ea typeface="+mn-ea"/>
              <a:cs typeface="+mn-cs"/>
            </a:rPr>
            <a:t>2) </a:t>
          </a:r>
          <a:r>
            <a:rPr lang="it-IT" sz="1100" b="1" u="none" cap="small" baseline="0">
              <a:solidFill>
                <a:schemeClr val="dk1"/>
              </a:solidFill>
              <a:latin typeface="+mn-lt"/>
              <a:ea typeface="+mn-ea"/>
              <a:cs typeface="+mn-cs"/>
            </a:rPr>
            <a:t>CORNER E PALLE INATTIVE </a:t>
          </a:r>
          <a:r>
            <a:rPr lang="it-IT" sz="1100" b="0" u="none" cap="small" baseline="0">
              <a:solidFill>
                <a:schemeClr val="dk1"/>
              </a:solidFill>
              <a:latin typeface="+mn-lt"/>
              <a:ea typeface="+mn-ea"/>
              <a:cs typeface="+mn-cs"/>
            </a:rPr>
            <a:t>LI ABBIAMO PROVATI E RIPROVATI MI ASPETTO VENGANO FATTI</a:t>
          </a:r>
          <a:r>
            <a:rPr lang="it-IT" sz="1100" u="none" cap="small" baseline="0">
              <a:solidFill>
                <a:schemeClr val="dk1"/>
              </a:solidFill>
              <a:latin typeface="+mn-lt"/>
              <a:ea typeface="+mn-ea"/>
              <a:cs typeface="+mn-cs"/>
            </a:rPr>
            <a:t> MOLTO BENE.</a:t>
          </a:r>
        </a:p>
        <a:p>
          <a:r>
            <a:rPr lang="it-IT" sz="1100" u="sng" cap="small" baseline="0">
              <a:solidFill>
                <a:schemeClr val="dk1"/>
              </a:solidFill>
              <a:latin typeface="+mn-lt"/>
              <a:ea typeface="+mn-ea"/>
              <a:cs typeface="+mn-cs"/>
            </a:rPr>
            <a:t>COSE DA MIGLIORARE:</a:t>
          </a:r>
        </a:p>
        <a:p>
          <a:r>
            <a:rPr lang="it-IT" sz="1100" u="none" cap="small" baseline="0">
              <a:solidFill>
                <a:schemeClr val="dk1"/>
              </a:solidFill>
              <a:latin typeface="+mn-lt"/>
              <a:ea typeface="+mn-ea"/>
              <a:cs typeface="+mn-cs"/>
            </a:rPr>
            <a:t>3) POCA LUCIDITA'</a:t>
          </a:r>
          <a:r>
            <a:rPr lang="it-IT" sz="1100" b="1" u="none" cap="small" baseline="0">
              <a:solidFill>
                <a:schemeClr val="dk1"/>
              </a:solidFill>
              <a:latin typeface="+mn-lt"/>
              <a:ea typeface="+mn-ea"/>
              <a:cs typeface="+mn-cs"/>
            </a:rPr>
            <a:t> SOTTO PORTA</a:t>
          </a:r>
          <a:r>
            <a:rPr lang="it-IT" sz="1100" u="none" cap="small" baseline="0">
              <a:solidFill>
                <a:schemeClr val="dk1"/>
              </a:solidFill>
              <a:latin typeface="+mn-lt"/>
              <a:ea typeface="+mn-ea"/>
              <a:cs typeface="+mn-cs"/>
            </a:rPr>
            <a:t>. SEMPRE TROPPI GOL SBAGLIATI, NON VA BENE, CI VUOLE PIU' FREDDEZZA E CATTIVERIA SOTTO PORTA. RICORDIAMOCI: LA SQUADRA PRIMA DI TUTTO, LA GLORIA PERSONALE VIENE DOPO. LE PARTITE VANNO CHIUSE E SE C'E' UN COMPAGNO MEGLIO PIAZZATO LA PALLA GLI VA DATA NEI TEMPI GIUSTI. PRENDIAMO LO SPECCHIO, VE LO RIPETO FINO ALLO SFINIMENTO. </a:t>
          </a:r>
        </a:p>
        <a:p>
          <a:r>
            <a:rPr lang="it-IT" sz="1100" u="none" cap="small" baseline="0">
              <a:solidFill>
                <a:schemeClr val="dk1"/>
              </a:solidFill>
              <a:latin typeface="+mn-lt"/>
              <a:ea typeface="+mn-ea"/>
              <a:cs typeface="+mn-cs"/>
            </a:rPr>
            <a:t>4) </a:t>
          </a:r>
          <a:r>
            <a:rPr lang="it-IT" sz="1100" b="1" u="none" cap="small" baseline="0">
              <a:solidFill>
                <a:schemeClr val="dk1"/>
              </a:solidFill>
              <a:latin typeface="+mn-lt"/>
              <a:ea typeface="+mn-ea"/>
              <a:cs typeface="+mn-cs"/>
            </a:rPr>
            <a:t>RILASSAMENTO DOPO IL VANTAGGIO</a:t>
          </a:r>
          <a:r>
            <a:rPr lang="it-IT" sz="1100" u="none" cap="small" baseline="0">
              <a:solidFill>
                <a:schemeClr val="dk1"/>
              </a:solidFill>
              <a:latin typeface="+mn-lt"/>
              <a:ea typeface="+mn-ea"/>
              <a:cs typeface="+mn-cs"/>
            </a:rPr>
            <a:t>. VIETATO SPEGNERE LA LUCE SE SAREMO IN VANTAGGIO </a:t>
          </a:r>
        </a:p>
        <a:p>
          <a:endParaRPr lang="it-IT" sz="1100" u="none"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PARTENZA A CANNONE</a:t>
          </a:r>
          <a:r>
            <a:rPr lang="it-IT" sz="1100" u="none" cap="small" baseline="0">
              <a:solidFill>
                <a:schemeClr val="dk1"/>
              </a:solidFill>
              <a:latin typeface="+mn-lt"/>
              <a:ea typeface="+mn-ea"/>
              <a:cs typeface="+mn-cs"/>
            </a:rPr>
            <a:t>, </a:t>
          </a:r>
          <a:r>
            <a:rPr lang="it-IT" sz="1100" b="0" u="none" cap="small" baseline="0">
              <a:solidFill>
                <a:schemeClr val="dk1"/>
              </a:solidFill>
              <a:latin typeface="+mn-lt"/>
              <a:ea typeface="+mn-ea"/>
              <a:cs typeface="+mn-cs"/>
            </a:rPr>
            <a:t>CATTIVERIA AGONISTICA SU OGNI PALLONE,  PRECISIONE NEI PASSAGGI E VOGLIA  DI VINCERE, IL MIX E' SEMPRE QUESTO.</a:t>
          </a:r>
          <a:endParaRPr lang="it-IT" sz="1100" b="1"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FRANZ, NICO, FLACO, GUERRO/ WALLY, CAP, LILLO/ ZI/ GINO, DUDU'.</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a:t>
          </a:r>
          <a:r>
            <a:rPr kumimoji="0" lang="it-IT" sz="1100" b="1"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CAP DAI TU I TEMPI DELLA MANOVRA: SE IL CENTRAVANTI TI VIENE INCONTRO LA PALLA GLI VA GIOCATA. ALTRIMENTI CERCHIAMO LA PROFONDITA' CON DUDU'. GIOCATE SEMPLICI E VELOCI. </a:t>
          </a:r>
        </a:p>
        <a:p>
          <a:pPr eaLnBrk="1" fontAlgn="auto" latinLnBrk="0" hangingPunct="1"/>
          <a:r>
            <a:rPr lang="it-IT" sz="1100" b="0" i="0" cap="small" baseline="0">
              <a:solidFill>
                <a:schemeClr val="dk1"/>
              </a:solidFill>
              <a:effectLst/>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lang="it-IT" sz="1100" b="0" i="0" u="sng" cap="small" baseline="0">
              <a:solidFill>
                <a:schemeClr val="dk1"/>
              </a:solidFill>
              <a:effectLst/>
              <a:latin typeface="+mn-lt"/>
              <a:ea typeface="+mn-ea"/>
              <a:cs typeface="+mn-cs"/>
            </a:rPr>
            <a:t>. ENTRAMBE AVETE LA CAPACITA' DI TROVARE LA GIOCATA E LA POSSIBILITA' DI INSERIRVI, SOPRATTUTTO QUANDO IL GIOCO SCENDE DALL'ALTRA PARTE SUL SECONDO PALO DOVETE ESSERCI ANCHE VOI.</a:t>
          </a:r>
          <a:endParaRPr lang="it-IT">
            <a:effectLst/>
          </a:endParaRPr>
        </a:p>
        <a:p>
          <a:pPr eaLnBrk="1" fontAlgn="auto" latinLnBrk="0" hangingPunct="1"/>
          <a:r>
            <a:rPr lang="it-IT" sz="1100" b="0" i="0" cap="small" baseline="0">
              <a:solidFill>
                <a:schemeClr val="dk1"/>
              </a:solidFill>
              <a:effectLst/>
              <a:latin typeface="+mn-lt"/>
              <a:ea typeface="+mn-ea"/>
              <a:cs typeface="+mn-cs"/>
            </a:rPr>
            <a:t>VERTICALIZZIAMO AL MOMENTO GIUSTO, SENZA FRETTA, SERVIAMOLA LA PUNTA  QUANDO CI FA IL MOVIMENTO. DOBBIAMO ESSERE LUCIDI IN OGNI SITUAZIONE, SOPRATTUTTO IN FASE DI DISIMPEGNO.</a:t>
          </a:r>
          <a:endParaRPr lang="it-IT">
            <a:effectLst/>
          </a:endParaRPr>
        </a:p>
        <a:p>
          <a:pPr eaLnBrk="1" fontAlgn="auto" latinLnBrk="0" hangingPunct="1"/>
          <a:r>
            <a:rPr lang="it-IT" sz="1100" b="0" i="0" cap="small"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endParaRPr lang="it-IT">
            <a:effectLst/>
          </a:endParaRPr>
        </a:p>
        <a:p>
          <a:pPr eaLnBrk="1" fontAlgn="auto" latinLnBrk="0" hangingPunct="1"/>
          <a:r>
            <a:rPr lang="it-IT" sz="1100" b="1" i="0" cap="small" baseline="0">
              <a:solidFill>
                <a:schemeClr val="dk1"/>
              </a:solidFill>
              <a:effectLst/>
              <a:latin typeface="+mn-lt"/>
              <a:ea typeface="+mn-ea"/>
              <a:cs typeface="+mn-cs"/>
            </a:rPr>
            <a:t>LE GIOCATE SONO QUELLE CHE PROVIAMO IN ALLENAMENTO.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ZI, MASSIMA LIBERTA' DI MOVIMENTO.  FATTI VEDERE E NON USCIRE DAL GIOCO. POCHI FRONZOLI E GIOCATE LINEARI E PULITE PER SMARCARE LE PUNTE, NON HAI NELLE GAMBE ANCORA IL DRIBBLING QUINDI NON INTESTARDIRTI IN COSE STRANE,  NEGLI ULTIMI 20/25 METRI SE C'E' LO SPAZIO CERCA LA FINALIZZAZIONE VELOCE CHE SIA IL CROSS, L'UNO-DUE O IL TIRO. GIOCA SEMPLICE.</a:t>
          </a:r>
        </a:p>
        <a:p>
          <a:pPr eaLnBrk="1" fontAlgn="auto" latinLnBrk="0" hangingPunct="1"/>
          <a:r>
            <a:rPr lang="it-IT" sz="1100" b="0" i="0" cap="small" baseline="0">
              <a:solidFill>
                <a:schemeClr val="dk1"/>
              </a:solidFill>
              <a:effectLst/>
              <a:latin typeface="+mn-lt"/>
              <a:ea typeface="+mn-ea"/>
              <a:cs typeface="+mn-cs"/>
            </a:rPr>
            <a:t>VAI IN APPOGGIO PER LA GIOCATA DELLA PUNTA: CERCA SEMPRE LA GIOCATA VELOCE MAGARI IN PROFONDITA' PER IL TAGLIO O PER LA CHIUSURA DI UN TRIANGOLO. </a:t>
          </a:r>
        </a:p>
        <a:p>
          <a:pPr eaLnBrk="1" fontAlgn="auto" latinLnBrk="0" hangingPunct="1"/>
          <a:r>
            <a:rPr lang="it-IT" sz="1100" b="0" i="0" cap="small" baseline="0">
              <a:solidFill>
                <a:schemeClr val="dk1"/>
              </a:solidFill>
              <a:effectLst/>
              <a:latin typeface="+mn-lt"/>
              <a:ea typeface="+mn-ea"/>
              <a:cs typeface="+mn-cs"/>
            </a:rPr>
            <a:t>E' FONDAMENTALE CHE NON ESCI DAL GIOCO. </a:t>
          </a:r>
        </a:p>
        <a:p>
          <a:pPr eaLnBrk="1" fontAlgn="auto" latinLnBrk="0" hangingPunct="1"/>
          <a:r>
            <a:rPr lang="it-IT" sz="1100" b="0" i="0" cap="small" baseline="0">
              <a:solidFill>
                <a:schemeClr val="dk1"/>
              </a:solidFill>
              <a:effectLst/>
              <a:latin typeface="+mn-lt"/>
              <a:ea typeface="+mn-ea"/>
              <a:cs typeface="+mn-cs"/>
            </a:rPr>
            <a:t>SCALI A  DAR FASTIDIO AL LORO CENTRALE DI CENTROCAMPO IN FASE DI NON POSSESSO, OGGI E' IMPORTANTE QUESTA FASE ZI, CHIARO?  </a:t>
          </a: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 </a:t>
          </a:r>
          <a:r>
            <a:rPr kumimoji="0" lang="it-IT" sz="1100" b="0" i="0" u="none" strike="noStrike" kern="0" cap="small" spc="0" normalizeH="0" baseline="0" noProof="0">
              <a:ln>
                <a:noFill/>
              </a:ln>
              <a:solidFill>
                <a:prstClr val="black"/>
              </a:solidFill>
              <a:effectLst/>
              <a:uLnTx/>
              <a:uFillTx/>
              <a:latin typeface="+mn-lt"/>
              <a:ea typeface="+mn-ea"/>
              <a:cs typeface="+mn-cs"/>
            </a:rPr>
            <a:t>GINO E DUDU'</a:t>
          </a:r>
          <a:r>
            <a:rPr lang="it-IT" sz="1100" b="0" i="0" cap="small" baseline="0">
              <a:solidFill>
                <a:schemeClr val="dk1"/>
              </a:solidFill>
              <a:effectLst/>
              <a:latin typeface="+mn-lt"/>
              <a:ea typeface="+mn-ea"/>
              <a:cs typeface="+mn-cs"/>
            </a:rPr>
            <a:t>. GIOCATE VICINI, TRIANGOLO, SCAMBIO STRETTO E VIA. UNO VIENE INCONTRO L'ALTRO VA. TENETE SU' LA PALLA. E RICORDATEVI CHE CON LA GIOCATA SEMPLICE SPESSO SIA ARRIVA IN PORTA .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p>
        <a:p>
          <a:pPr eaLnBrk="1" fontAlgn="auto" latinLnBrk="0" hangingPunct="1"/>
          <a:r>
            <a:rPr lang="it-IT" sz="1100" b="0" i="0" cap="small" baseline="0">
              <a:solidFill>
                <a:schemeClr val="dk1"/>
              </a:solidFill>
              <a:effectLst/>
              <a:latin typeface="+mn-lt"/>
              <a:ea typeface="+mn-ea"/>
              <a:cs typeface="+mn-cs"/>
            </a:rPr>
            <a:t>VORREI UNA COSA: UNO-DUE E TIRI DA FUORI, CERCHIAMO LA CONCLUSIONE NELLO SPECCHIO QUANDO ABBIAMO LA POSSIBILITA’. </a:t>
          </a: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ZI MENTRE VOI DUE STAZIONATE TRA CENTRALI E TERZINI. VOGLIO QUESTA FASE FATTA AL MEGLIO PERCHE' PRIMA RECUPERIAMO PALLA MEGLIO E' E SE LO FACCIAMO IL PIU' ALTO POSSIBILE SIAMO PIU' VICINI ALLA LORO PORTA E PIU' LONTANI DALLA NOSTRA. </a:t>
          </a:r>
        </a:p>
        <a:p>
          <a:pPr eaLnBrk="1" fontAlgn="auto" latinLnBrk="0" hangingPunct="1"/>
          <a:r>
            <a:rPr lang="it-IT" sz="1100" b="0" i="0" cap="small" baseline="0">
              <a:solidFill>
                <a:schemeClr val="dk1"/>
              </a:solidFill>
              <a:effectLst/>
              <a:latin typeface="+mn-lt"/>
              <a:ea typeface="+mn-ea"/>
              <a:cs typeface="+mn-cs"/>
            </a:rPr>
            <a:t>DAL LIMITE SI TIRA EH RAGAZZI, CERCHIAMO LA CONCLUSIONE QUANDO ABBIAMO LA POSSIBILITA’. </a:t>
          </a: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a:t>
          </a: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ZI - GINO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ZI - GINO - CAP</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SQUALIFICATO : BERTA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a:t>
          </a:r>
          <a:r>
            <a:rPr kumimoji="0" lang="it-IT" sz="1100" b="0" i="0" u="none" strike="noStrike" kern="0" cap="none" spc="0" normalizeH="0" baseline="0" noProof="0">
              <a:ln>
                <a:noFill/>
              </a:ln>
              <a:solidFill>
                <a:prstClr val="black"/>
              </a:solidFill>
              <a:effectLst/>
              <a:uLnTx/>
              <a:uFillTx/>
              <a:latin typeface="+mn-lt"/>
              <a:ea typeface="+mn-ea"/>
              <a:cs typeface="+mn-cs"/>
            </a:rPr>
            <a:t>VITTO</a:t>
          </a:r>
          <a:r>
            <a:rPr kumimoji="0" lang="it-IT" sz="1100" b="1" i="0" u="none" strike="noStrike" kern="0" cap="none" spc="0" normalizeH="0" baseline="0" noProof="0">
              <a:ln>
                <a:noFill/>
              </a:ln>
              <a:solidFill>
                <a:prstClr val="black"/>
              </a:solidFill>
              <a:effectLst/>
              <a:uLnTx/>
              <a:uFillTx/>
              <a:latin typeface="+mn-lt"/>
              <a:ea typeface="+mn-ea"/>
              <a:cs typeface="+mn-cs"/>
            </a:rPr>
            <a:t> </a:t>
          </a:r>
          <a:r>
            <a:rPr kumimoji="0" lang="it-IT" sz="1100" b="0" i="0" u="none" strike="noStrike" kern="0" cap="none" spc="0" normalizeH="0" baseline="0" noProof="0">
              <a:ln>
                <a:noFill/>
              </a:ln>
              <a:solidFill>
                <a:prstClr val="black"/>
              </a:solidFill>
              <a:effectLst/>
              <a:uLnTx/>
              <a:uFillTx/>
              <a:latin typeface="+mn-lt"/>
              <a:ea typeface="+mn-ea"/>
              <a:cs typeface="+mn-cs"/>
            </a:rPr>
            <a:t>- </a:t>
          </a:r>
          <a:r>
            <a:rPr kumimoji="0" lang="it-IT" sz="1100" b="1" i="0" u="none" strike="noStrike" kern="0" cap="none" spc="0" normalizeH="0" baseline="0" noProof="0">
              <a:ln>
                <a:noFill/>
              </a:ln>
              <a:solidFill>
                <a:prstClr val="black"/>
              </a:solidFill>
              <a:effectLst/>
              <a:uLnTx/>
              <a:uFillTx/>
              <a:latin typeface="+mn-lt"/>
              <a:ea typeface="+mn-ea"/>
              <a:cs typeface="+mn-cs"/>
            </a:rPr>
            <a:t>FRANZ</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SIAMO UNA SQUADRA, COMPORTIAMOCI DA SQUADRA: PER IL RISCALDAMENTO SI ESCE INSIEME. QUANDO CI SIAMO TUTTI E PRONTI SI VA. IDEM X QUANDO SI VA IN CAMPO, PER LA FOTO E TUTTO IL RESTO. ABITUIAMOCI A MUOVERCI ASSIEME. DAI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ULTIMA COL BORETTO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18" name="CasellaDiTesto 17"/>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172</xdr:row>
      <xdr:rowOff>123825</xdr:rowOff>
    </xdr:to>
    <xdr:sp macro="" textlink="">
      <xdr:nvSpPr>
        <xdr:cNvPr id="35" name="CasellaDiTesto 34"/>
        <xdr:cNvSpPr txBox="1"/>
      </xdr:nvSpPr>
      <xdr:spPr>
        <a:xfrm>
          <a:off x="47625" y="381001"/>
          <a:ext cx="5153025" cy="27898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it-IT" sz="1100">
            <a:solidFill>
              <a:schemeClr val="dk1"/>
            </a:solidFill>
            <a:effectLst/>
            <a:latin typeface="+mn-lt"/>
            <a:ea typeface="+mn-ea"/>
            <a:cs typeface="+mn-cs"/>
          </a:endParaRPr>
        </a:p>
        <a:p>
          <a:r>
            <a:rPr lang="it-IT" sz="1100" u="none" cap="small" baseline="0">
              <a:solidFill>
                <a:schemeClr val="dk1"/>
              </a:solidFill>
              <a:latin typeface="+mn-lt"/>
              <a:ea typeface="+mn-ea"/>
              <a:cs typeface="+mn-cs"/>
            </a:rPr>
            <a:t>ABBIAMO FATTO BENE NEL GIRONE DEL CAMPIONATO REGIONALE CHIUSO AL PRIMO POSTO, </a:t>
          </a:r>
          <a:r>
            <a:rPr lang="it-IT" sz="1100" b="1" u="none" cap="small" baseline="0">
              <a:solidFill>
                <a:schemeClr val="dk1"/>
              </a:solidFill>
              <a:latin typeface="+mn-lt"/>
              <a:ea typeface="+mn-ea"/>
              <a:cs typeface="+mn-cs"/>
            </a:rPr>
            <a:t>MA CONFERMARSI E' IL MOMENTO PIU' DIFFICILE, </a:t>
          </a:r>
          <a:r>
            <a:rPr lang="it-IT" sz="1100" b="0" u="none" cap="small" baseline="0">
              <a:solidFill>
                <a:schemeClr val="dk1"/>
              </a:solidFill>
              <a:latin typeface="+mn-lt"/>
              <a:ea typeface="+mn-ea"/>
              <a:cs typeface="+mn-cs"/>
            </a:rPr>
            <a:t>NON DOBBIAMO SENTIRCI SICURI DI QUELLO CHE ABBIAMO FATTO PERCHE' GIA' NON CONTA PIU'...</a:t>
          </a:r>
          <a:r>
            <a:rPr lang="it-IT" sz="1100" b="1" u="none" cap="small" baseline="0">
              <a:solidFill>
                <a:schemeClr val="dk1"/>
              </a:solidFill>
              <a:latin typeface="+mn-lt"/>
              <a:ea typeface="+mn-ea"/>
              <a:cs typeface="+mn-cs"/>
            </a:rPr>
            <a:t>CONTA SOLO CIO' CHE SARA': E' LA LEGGE DELLE PARTITE COME QUESTA, E' LA LEGGE DELLA VITA. </a:t>
          </a:r>
        </a:p>
        <a:p>
          <a:r>
            <a:rPr lang="it-IT" sz="1100" u="none" cap="small" baseline="0">
              <a:solidFill>
                <a:schemeClr val="dk1"/>
              </a:solidFill>
              <a:latin typeface="+mn-lt"/>
              <a:ea typeface="+mn-ea"/>
              <a:cs typeface="+mn-cs"/>
            </a:rPr>
            <a:t>VI VOGLIO DIRE UNA COSA, STATE </a:t>
          </a:r>
          <a:r>
            <a:rPr lang="it-IT" sz="1100" b="1" u="none" cap="small" baseline="0">
              <a:solidFill>
                <a:schemeClr val="dk1"/>
              </a:solidFill>
              <a:latin typeface="+mn-lt"/>
              <a:ea typeface="+mn-ea"/>
              <a:cs typeface="+mn-cs"/>
            </a:rPr>
            <a:t>SERENI </a:t>
          </a:r>
          <a:r>
            <a:rPr lang="it-IT" sz="1100" u="none" cap="small" baseline="0">
              <a:solidFill>
                <a:schemeClr val="dk1"/>
              </a:solidFill>
              <a:latin typeface="+mn-lt"/>
              <a:ea typeface="+mn-ea"/>
              <a:cs typeface="+mn-cs"/>
            </a:rPr>
            <a:t>E STATE </a:t>
          </a:r>
          <a:r>
            <a:rPr lang="it-IT" sz="1100" b="1" u="none" cap="small" baseline="0">
              <a:solidFill>
                <a:schemeClr val="dk1"/>
              </a:solidFill>
              <a:latin typeface="+mn-lt"/>
              <a:ea typeface="+mn-ea"/>
              <a:cs typeface="+mn-cs"/>
            </a:rPr>
            <a:t>UNITI! </a:t>
          </a:r>
          <a:r>
            <a:rPr lang="it-IT" sz="1100" u="sng" cap="small" baseline="0">
              <a:solidFill>
                <a:schemeClr val="dk1"/>
              </a:solidFill>
              <a:latin typeface="+mn-lt"/>
              <a:ea typeface="+mn-ea"/>
              <a:cs typeface="+mn-cs"/>
            </a:rPr>
            <a:t>FINCHE' SAREMO 20 TESTE MA 1 SOLO CUORE NON POSSIAMO AVERE PAURA, MAI. LA FORTUNA NON SI COSTRUISCE MAI DA SOLI MA INSIEME, UN PASSO ALLA VOLTA, SENZA INCERTEZZE.</a:t>
          </a:r>
        </a:p>
        <a:p>
          <a:r>
            <a:rPr lang="it-IT" sz="1100" u="none" cap="small" baseline="0">
              <a:solidFill>
                <a:schemeClr val="dk1"/>
              </a:solidFill>
              <a:latin typeface="+mn-lt"/>
              <a:ea typeface="+mn-ea"/>
              <a:cs typeface="+mn-cs"/>
            </a:rPr>
            <a:t>LO SO, TUTTI </a:t>
          </a:r>
          <a:r>
            <a:rPr lang="it-IT" sz="1100" b="1" u="none" cap="small" baseline="0">
              <a:solidFill>
                <a:schemeClr val="dk1"/>
              </a:solidFill>
              <a:latin typeface="+mn-lt"/>
              <a:ea typeface="+mn-ea"/>
              <a:cs typeface="+mn-cs"/>
            </a:rPr>
            <a:t>DESIDERIAMO </a:t>
          </a:r>
          <a:r>
            <a:rPr lang="it-IT" sz="1100" u="none" cap="small" baseline="0">
              <a:solidFill>
                <a:schemeClr val="dk1"/>
              </a:solidFill>
              <a:latin typeface="+mn-lt"/>
              <a:ea typeface="+mn-ea"/>
              <a:cs typeface="+mn-cs"/>
            </a:rPr>
            <a:t>ANDARE AVANTI E ARRIVARE IN SEMIFINALE, E' UN DESIDERIO COMUNE. E SAPETE QUAND'E' CHE I DESIDERI INIZIANO A TRASFORMARSI IN REALTA? QUANDO I "</a:t>
          </a:r>
          <a:r>
            <a:rPr lang="it-IT" sz="1100" b="1" u="none" cap="small" baseline="0">
              <a:solidFill>
                <a:schemeClr val="dk1"/>
              </a:solidFill>
              <a:latin typeface="+mn-lt"/>
              <a:ea typeface="+mn-ea"/>
              <a:cs typeface="+mn-cs"/>
            </a:rPr>
            <a:t>VORREI</a:t>
          </a:r>
          <a:r>
            <a:rPr lang="it-IT" sz="1100" u="none" cap="small" baseline="0">
              <a:solidFill>
                <a:schemeClr val="dk1"/>
              </a:solidFill>
              <a:latin typeface="+mn-lt"/>
              <a:ea typeface="+mn-ea"/>
              <a:cs typeface="+mn-cs"/>
            </a:rPr>
            <a:t>" DIVENTANO "VOGLIO", QUANDO I "</a:t>
          </a:r>
          <a:r>
            <a:rPr lang="it-IT" sz="1100" b="1" u="none" cap="small" baseline="0">
              <a:solidFill>
                <a:schemeClr val="dk1"/>
              </a:solidFill>
              <a:latin typeface="+mn-lt"/>
              <a:ea typeface="+mn-ea"/>
              <a:cs typeface="+mn-cs"/>
            </a:rPr>
            <a:t>DOVREI</a:t>
          </a:r>
          <a:r>
            <a:rPr lang="it-IT" sz="1100" u="none" cap="small" baseline="0">
              <a:solidFill>
                <a:schemeClr val="dk1"/>
              </a:solidFill>
              <a:latin typeface="+mn-lt"/>
              <a:ea typeface="+mn-ea"/>
              <a:cs typeface="+mn-cs"/>
            </a:rPr>
            <a:t>" DIVENTANO "DEVO" E QUANDO I "</a:t>
          </a:r>
          <a:r>
            <a:rPr lang="it-IT" sz="1100" b="1" u="none" cap="small" baseline="0">
              <a:solidFill>
                <a:schemeClr val="dk1"/>
              </a:solidFill>
              <a:latin typeface="+mn-lt"/>
              <a:ea typeface="+mn-ea"/>
              <a:cs typeface="+mn-cs"/>
            </a:rPr>
            <a:t>PRIMA O POI</a:t>
          </a:r>
          <a:r>
            <a:rPr lang="it-IT" sz="1100" u="none" cap="small" baseline="0">
              <a:solidFill>
                <a:schemeClr val="dk1"/>
              </a:solidFill>
              <a:latin typeface="+mn-lt"/>
              <a:ea typeface="+mn-ea"/>
              <a:cs typeface="+mn-cs"/>
            </a:rPr>
            <a:t>" DIVENTANO "ADESSO". </a:t>
          </a:r>
          <a:r>
            <a:rPr lang="it-IT" sz="1100" b="1" u="none" cap="small" baseline="0">
              <a:solidFill>
                <a:schemeClr val="dk1"/>
              </a:solidFill>
              <a:latin typeface="+mn-lt"/>
              <a:ea typeface="+mn-ea"/>
              <a:cs typeface="+mn-cs"/>
            </a:rPr>
            <a:t>E' ADESSO, STASERA, CHE OGNUNO DI NOI DEVE LASCIARE TUTTO LA' FUORI, PERCHE' NON CI SONO DUBBI CHE SIAMO BRAVI, MA E' SOLO QUANDO DIAMO IL 100% CHE DIVENTIAMO IMBATTIBILI.</a:t>
          </a:r>
        </a:p>
        <a:p>
          <a:r>
            <a:rPr lang="it-IT" sz="1100" u="none" cap="small" baseline="0">
              <a:solidFill>
                <a:schemeClr val="dk1"/>
              </a:solidFill>
              <a:latin typeface="+mn-lt"/>
              <a:ea typeface="+mn-ea"/>
              <a:cs typeface="+mn-cs"/>
            </a:rPr>
            <a:t>GIOCHIAMO CON RABBIA, TESTA, PRECISIONE ED ATTENZIONE SU OGNI PALLONE.</a:t>
          </a:r>
        </a:p>
        <a:p>
          <a:r>
            <a:rPr lang="it-IT" sz="1100" u="none" cap="small" baseline="0">
              <a:solidFill>
                <a:schemeClr val="dk1"/>
              </a:solidFill>
              <a:latin typeface="+mn-lt"/>
              <a:ea typeface="+mn-ea"/>
              <a:cs typeface="+mn-cs"/>
            </a:rPr>
            <a:t>SENZA INNERVOSIRCI MA AIUTANDOCI. </a:t>
          </a:r>
          <a:r>
            <a:rPr kumimoji="0" lang="it-IT" sz="1100" b="0" i="0" u="none" strike="noStrike" kern="0" cap="small" spc="0" normalizeH="0" baseline="0" noProof="0">
              <a:ln>
                <a:noFill/>
              </a:ln>
              <a:solidFill>
                <a:prstClr val="black"/>
              </a:solidFill>
              <a:effectLst/>
              <a:uLnTx/>
              <a:uFillTx/>
              <a:latin typeface="+mn-lt"/>
              <a:ea typeface="+mn-ea"/>
              <a:cs typeface="+mn-cs"/>
            </a:rPr>
            <a:t>OGGI ESISTONO SOLO I SUTURA.</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PARTIAMO FORTE MI RACCOMANDO, LA PARTITA DOBBIAMO FARLA NOI, CERCARE DI GESTIRE IL PALLEGGIO. TECNICAMENTE E FISICAMENTE SIAMO A POSTO.</a:t>
          </a: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WALLY, NICO, GIAN, ABI/ LILLO, VITTO, FLACO/ ERIS/ BREV, LUZ.</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LORO MI ASPETTO CHE GIOCHINO CON UN 4-4-2 IN LINEA</a:t>
          </a: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DIFESA</a:t>
          </a:r>
          <a:r>
            <a:rPr lang="it-IT" sz="1100" cap="small" baseline="0">
              <a:solidFill>
                <a:schemeClr val="dk1"/>
              </a:solidFill>
              <a:latin typeface="+mn-lt"/>
              <a:ea typeface="+mn-ea"/>
              <a:cs typeface="+mn-cs"/>
            </a:rPr>
            <a:t>: I LORO TERZINI CERCANO DI SOVRAPPORRE QUANDO NE HANNO LA POSSIBILITA', MOLTO PIU' A DESTRA CHE A SINISTRA. NON SONO IMPECCABILI E SE MESSI SOTTO PRESSIONE POTREBBERO INCAPPARE IN ERRORI E DI POSIZIONE E DI DISIMPEGNO.</a:t>
          </a:r>
        </a:p>
        <a:p>
          <a:pPr eaLnBrk="1" fontAlgn="auto" latinLnBrk="0" hangingPunct="1"/>
          <a:r>
            <a:rPr lang="it-IT" sz="1100" cap="small" baseline="0">
              <a:solidFill>
                <a:schemeClr val="dk1"/>
              </a:solidFill>
              <a:latin typeface="+mn-lt"/>
              <a:ea typeface="+mn-ea"/>
              <a:cs typeface="+mn-cs"/>
            </a:rPr>
            <a:t>VANNO IN DIFFICOLTA' SE ATTACATI CON PALLE PROFONDE CHE TENDONO A SCAVALCARLI. QUINDI LUZ SOLITO MOVIMENTO CON TAGLIO VERSO IL CENTRO E NON VERSO L'ESTERNO, GIOCA VICINO AL BREV.</a:t>
          </a:r>
        </a:p>
        <a:p>
          <a:pPr eaLnBrk="1" fontAlgn="auto" latinLnBrk="0" hangingPunct="1"/>
          <a:r>
            <a:rPr lang="it-IT" sz="1100" b="1" cap="small" baseline="0">
              <a:solidFill>
                <a:schemeClr val="dk1"/>
              </a:solidFill>
              <a:latin typeface="+mn-lt"/>
              <a:ea typeface="+mn-ea"/>
              <a:cs typeface="+mn-cs"/>
            </a:rPr>
            <a:t>CENTROCAMPO: </a:t>
          </a:r>
          <a:r>
            <a:rPr lang="it-IT" sz="1100" b="0" cap="small" baseline="0">
              <a:solidFill>
                <a:schemeClr val="dk1"/>
              </a:solidFill>
              <a:latin typeface="+mn-lt"/>
              <a:ea typeface="+mn-ea"/>
              <a:cs typeface="+mn-cs"/>
            </a:rPr>
            <a:t>A 4 IN LINEA, CON SPADONI (DALA PARTE DI WALLY) A SX CHE TENDE A SPINGERE MOLTO, CASALI O CHI PER LUI A DX E DUE CENTRALI CHE SONO BRAVI TECNICAMENTE E FANNO GIOCO. LA PARTITA SI DECIDE QUI: ABBIAMO UNA SUPERIORITA' NUMERICA NELLA ZONA CENTRALE DEL CAMPO, DOVE SIAMO CON UN 3vs2, O 4VS2 SE CONSIDERIAMO ANCHE ERIS. E' QUI CHE DOBBIAMO AVERE IL CORAGGIO E LA FORZA DI TROVARLA LA SUPERIORITA' GIOCANDO NEL BREVE E CERCANDO DI TROVARE ERIS CHE IN FASE DI POSSESSO VORREI GIOCASSE DIETRO QUESTI DUE, PRONTO ALLO SCAMBIO STRETTO COL BREV O AL LANCIO PER LUZ.</a:t>
          </a:r>
        </a:p>
        <a:p>
          <a:pPr eaLnBrk="1" fontAlgn="auto" latinLnBrk="0" hangingPunct="1"/>
          <a:r>
            <a:rPr lang="it-IT" sz="1100" b="1" cap="small" baseline="0">
              <a:solidFill>
                <a:schemeClr val="dk1"/>
              </a:solidFill>
              <a:latin typeface="+mn-lt"/>
              <a:ea typeface="+mn-ea"/>
              <a:cs typeface="+mn-cs"/>
            </a:rPr>
            <a:t>ATTACCO:</a:t>
          </a:r>
          <a:r>
            <a:rPr lang="it-IT" sz="1100" b="0" cap="small" baseline="0">
              <a:solidFill>
                <a:schemeClr val="dk1"/>
              </a:solidFill>
              <a:latin typeface="+mn-lt"/>
              <a:ea typeface="+mn-ea"/>
              <a:cs typeface="+mn-cs"/>
            </a:rPr>
            <a:t> MI ASPETTO UN CENTRAVANTI E GILIOLI IN APPOGGIO: GILIOLI E' VELOCE HA GIA' FATTO 10 GOL IN CAMPIONATO. GLI PIACE SVARIARE A DESTRA E SINISTRA , MERITA UN OCCHIO SPECIALE SOPRATTUTTO QUANDO SI ALLARGA SULLE FASCE. LI' E' NECESSARIO UN RADDOPPIO IN AIUTO AL TERZINO E QUI DEVONO ESSERE BRAVE LE NOSTRE MEZZ'ALI EVENTUALMENTE A SACRIFICARSI.</a:t>
          </a: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NOI NON MODIFICHIAMO IL NOSTRO CREDO TATTICO.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DARGLI CORAGGIO E SOFFRIRE. VOGLIO CHE LI TENIAMO DI LA' E GIOCHIAMO NELLA LORO META' CAMPO: GIRO PALLA VELOCE, QUINDI </a:t>
          </a:r>
          <a:r>
            <a:rPr kumimoji="0" lang="it-IT" sz="1100" b="1" i="0" u="none" strike="noStrike" kern="0" cap="small" spc="0" normalizeH="0" baseline="0" noProof="0">
              <a:ln>
                <a:noFill/>
              </a:ln>
              <a:solidFill>
                <a:prstClr val="black"/>
              </a:solidFill>
              <a:effectLst/>
              <a:uLnTx/>
              <a:uFillTx/>
              <a:latin typeface="+mn-lt"/>
              <a:ea typeface="+mn-ea"/>
              <a:cs typeface="+mn-cs"/>
            </a:rPr>
            <a:t>PASSAGGI DI PRIMA O DI SECONDA</a:t>
          </a: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VI VIGLIO FAR RAGIONARE SU QUESTA COSA: A CENTROCAMPO IN VERTICALE LA SUPERIORITA' IN MEZZO CE L'ABBIAMO NOI 3VS2, MA IN ORIZZONTALE SONO LORO IN SUPERIORITA' 4VS3, PERCIO' IN FASE DI NON POSSESSO SE GIOCANO SUL CC ESTERNO, BISOGNA AVERE IL CORAGGIO DI ALZARSI QUANDO ENTRANO NELLA NOSTRA 3/4 CAMPO IN MODO DA RICREARE UNASITUAZIONE NUMERICA DI PARITA'.  DIETRO SIAMO SEMPRE NUMERICAMENTE IN VANTAGGIO CON L'ALTRO TERZINO CHE STRINGE VERSO IL CENTRO PER CREARE UN 3VS2 CON I DUE CENTRALI. MI RACCOMANDO QUESTO E' FONDAMENTALE. </a:t>
          </a:r>
          <a:r>
            <a:rPr kumimoji="0" lang="it-IT" sz="1100" b="0"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GIAN/CAP AVETE PIEDE E TESTA PER FARE PARTIRE IL GIOCO DA DIETRO,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VITTO DUE TOCCHI E VIA, NON DI PIU'. SEI MIGLIORATO TANTO IN FASE DI LETTURA DELLA GIOCATA E DEL TEMPO DI GIOCATA E LA SQUADRA NE HA BENEFICIATO. SE IL CENTRAVANTI TI VIENE INCONTRO LA PALLA GLI VA GIOCATA. MOVIMENTI IN ORIZZONTALE E MAI IN VERTICALE (</a:t>
          </a:r>
          <a:r>
            <a:rPr lang="it-IT" sz="1100" b="1" cap="small" baseline="0">
              <a:solidFill>
                <a:schemeClr val="dk1"/>
              </a:solidFill>
              <a:effectLst/>
              <a:latin typeface="+mn-lt"/>
              <a:ea typeface="+mn-ea"/>
              <a:cs typeface="+mn-cs"/>
            </a:rPr>
            <a:t>NON FARTI TIRARE FUORI POSIZIONE</a:t>
          </a:r>
          <a:r>
            <a:rPr lang="it-IT" sz="1100" cap="small" baseline="0">
              <a:solidFill>
                <a:schemeClr val="dk1"/>
              </a:solidFill>
              <a:effectLst/>
              <a:latin typeface="+mn-lt"/>
              <a:ea typeface="+mn-ea"/>
              <a:cs typeface="+mn-cs"/>
            </a:rPr>
            <a:t>) GIOCATE SEMPLICI E VELOCI CHE VOGLIO DA TE:</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CHE PROVI A VERTICALIZZARE PER IL</a:t>
          </a:r>
          <a:r>
            <a:rPr lang="it-IT" sz="1100" b="1" cap="small" baseline="0">
              <a:solidFill>
                <a:schemeClr val="dk1"/>
              </a:solidFill>
              <a:effectLst/>
              <a:latin typeface="+mn-lt"/>
              <a:ea typeface="+mn-ea"/>
              <a:cs typeface="+mn-cs"/>
            </a:rPr>
            <a:t> CENTRAVANTI O INSERIMENTI DI LUZ'</a:t>
          </a:r>
          <a:r>
            <a:rPr lang="it-IT" sz="1100" b="1" cap="small">
              <a:solidFill>
                <a:schemeClr val="dk1"/>
              </a:solidFill>
              <a:effectLst/>
              <a:latin typeface="+mn-lt"/>
              <a:ea typeface="+mn-ea"/>
              <a:cs typeface="+mn-cs"/>
            </a:rPr>
            <a:t>.</a:t>
          </a:r>
          <a:endParaRPr lang="it-IT">
            <a:effectLst/>
          </a:endParaRPr>
        </a:p>
        <a:p>
          <a:pPr eaLnBrk="1" fontAlgn="auto" latinLnBrk="0" hangingPunct="1"/>
          <a:r>
            <a:rPr lang="it-IT" sz="1100" b="1" i="0" cap="small" baseline="0">
              <a:solidFill>
                <a:schemeClr val="dk1"/>
              </a:solidFill>
              <a:effectLst/>
              <a:latin typeface="+mn-lt"/>
              <a:ea typeface="+mn-ea"/>
              <a:cs typeface="+mn-cs"/>
            </a:rPr>
            <a:t>I DUE INTERNI</a:t>
          </a:r>
          <a:r>
            <a:rPr lang="it-IT" sz="1100" b="0" i="0" cap="small" baseline="0">
              <a:solidFill>
                <a:schemeClr val="dk1"/>
              </a:solidFill>
              <a:effectLst/>
              <a:latin typeface="+mn-lt"/>
              <a:ea typeface="+mn-ea"/>
              <a:cs typeface="+mn-cs"/>
            </a:rPr>
            <a:t>, OGGI HANNO UN COMPITO NON FACILE: </a:t>
          </a:r>
        </a:p>
        <a:p>
          <a:pPr eaLnBrk="1" fontAlgn="auto" latinLnBrk="0" hangingPunct="1"/>
          <a:r>
            <a:rPr lang="it-IT" sz="1100" b="1" i="0" cap="small" baseline="0">
              <a:solidFill>
                <a:schemeClr val="dk1"/>
              </a:solidFill>
              <a:effectLst/>
              <a:latin typeface="+mn-lt"/>
              <a:ea typeface="+mn-ea"/>
              <a:cs typeface="+mn-cs"/>
            </a:rPr>
            <a:t>LILLO</a:t>
          </a:r>
          <a:r>
            <a:rPr lang="it-IT" sz="1100" b="0" i="0" cap="small" baseline="0">
              <a:solidFill>
                <a:schemeClr val="dk1"/>
              </a:solidFill>
              <a:effectLst/>
              <a:latin typeface="+mn-lt"/>
              <a:ea typeface="+mn-ea"/>
              <a:cs typeface="+mn-cs"/>
            </a:rPr>
            <a:t>: </a:t>
          </a:r>
          <a:r>
            <a:rPr lang="it-IT" sz="1100" b="1" i="0" cap="small" baseline="0">
              <a:solidFill>
                <a:schemeClr val="dk1"/>
              </a:solidFill>
              <a:effectLst/>
              <a:latin typeface="+mn-lt"/>
              <a:ea typeface="+mn-ea"/>
              <a:cs typeface="+mn-cs"/>
            </a:rPr>
            <a:t>NON ABBASSARTI A PRENDERE PALLA MI RACCOMANDO, MI HAI CAPITO</a:t>
          </a:r>
          <a:r>
            <a:rPr lang="it-IT" sz="1100" b="0" i="0" cap="small" baseline="0">
              <a:solidFill>
                <a:schemeClr val="dk1"/>
              </a:solidFill>
              <a:effectLst/>
              <a:latin typeface="+mn-lt"/>
              <a:ea typeface="+mn-ea"/>
              <a:cs typeface="+mn-cs"/>
            </a:rPr>
            <a:t>? IN FASE DI POSSESSO SE IL GIOCO PASSA DA TE VOGLIO LA GIOCATA PULITA E SEMPLICE SENZA TENERE TROPPO LA PALLA, HAI NELLE CORDE LA GIOCATA VELOCE PER SMARCARE ERIS O LA PUNTA. </a:t>
          </a:r>
        </a:p>
        <a:p>
          <a:pPr eaLnBrk="1" fontAlgn="auto" latinLnBrk="0" hangingPunct="1"/>
          <a:r>
            <a:rPr lang="it-IT" sz="1100" b="1" i="0" cap="small" baseline="0">
              <a:solidFill>
                <a:schemeClr val="dk1"/>
              </a:solidFill>
              <a:effectLst/>
              <a:latin typeface="+mn-lt"/>
              <a:ea typeface="+mn-ea"/>
              <a:cs typeface="+mn-cs"/>
            </a:rPr>
            <a:t>FLACO</a:t>
          </a:r>
          <a:r>
            <a:rPr lang="it-IT" sz="1100" b="0" i="0" cap="small" baseline="0">
              <a:solidFill>
                <a:schemeClr val="dk1"/>
              </a:solidFill>
              <a:effectLst/>
              <a:latin typeface="+mn-lt"/>
              <a:ea typeface="+mn-ea"/>
              <a:cs typeface="+mn-cs"/>
            </a:rPr>
            <a:t>: DA TE MI ASPETTO QUALCHE BELL'INSERIMENTO PIAZZATO ALL'IMPROVVISO, VOGLIO GRINTA QUANTITA' QUALITA'. MI ASPETTO UNA GRAN PROVA OGGI. ENTRAMBE AVETE CAPACITA' DI INSERIMENTO MA ANCHE COMPITI DI COPERTURA, VI VOGLIO CATTIVI E CON LA BAVA ALLA BOCCA. E' FONDAMENTALE NON PERDERE PALLE BANALI SOPRATTUTTO IN DISIMPEGNO SERVE PRECISIONE. AVETE IL COMPITO DI DARE UN OCCHIO SULL'ESTERNO, </a:t>
          </a:r>
          <a:r>
            <a:rPr lang="it-IT" sz="1100" b="1" i="0" cap="small" baseline="0">
              <a:solidFill>
                <a:schemeClr val="dk1"/>
              </a:solidFill>
              <a:effectLst/>
              <a:latin typeface="+mn-lt"/>
              <a:ea typeface="+mn-ea"/>
              <a:cs typeface="+mn-cs"/>
            </a:rPr>
            <a:t>NELLA NOSTRA 3/4 ESCE IL TERZINO, NELLA LORO META' CAMPO USCITE VOI CON ERIS CHE SCALA IN MEZZO.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ERIS, GIOCA INIZIALMENTE DIETRO I LORO CENTRALI DI CENTROCAMPO, PROVIAMO A DARGLI FASTIDIO LI'. TI CHIEDO IN NON POSSESSO DI FARE UN PASSO E SCALARE IN MEZZO IN MODO CHE LE NOSTRE MEZZ'ALI POSSANO SCIVOLARE SULL'ESTERNO. NEGLI ULTIMI 20/25 METRI VOGLIO IL DRIBBLING SENZA PAURA E LA </a:t>
          </a:r>
          <a:r>
            <a:rPr lang="it-IT" sz="1100" b="1" i="0" cap="small" baseline="0">
              <a:solidFill>
                <a:schemeClr val="dk1"/>
              </a:solidFill>
              <a:effectLst/>
              <a:latin typeface="+mn-lt"/>
              <a:ea typeface="+mn-ea"/>
              <a:cs typeface="+mn-cs"/>
            </a:rPr>
            <a:t>FINALIZZAZIONE VELOCE </a:t>
          </a:r>
          <a:r>
            <a:rPr lang="it-IT" sz="1100" b="0" i="0" cap="small" baseline="0">
              <a:solidFill>
                <a:schemeClr val="dk1"/>
              </a:solidFill>
              <a:effectLst/>
              <a:latin typeface="+mn-lt"/>
              <a:ea typeface="+mn-ea"/>
              <a:cs typeface="+mn-cs"/>
            </a:rPr>
            <a:t>CHE SIA IL CROSS, L'UNO-DUE O IL TIRO. GIOCA SEMPLICE.</a:t>
          </a:r>
          <a:endParaRPr lang="it-IT">
            <a:effectLst/>
          </a:endParaRPr>
        </a:p>
        <a:p>
          <a:pPr eaLnBrk="1" fontAlgn="auto" latinLnBrk="0" hangingPunct="1"/>
          <a:r>
            <a:rPr lang="it-IT" sz="1100" b="0" i="0" u="sng" cap="small" baseline="0">
              <a:solidFill>
                <a:schemeClr val="dk1"/>
              </a:solidFill>
              <a:effectLst/>
              <a:latin typeface="+mn-lt"/>
              <a:ea typeface="+mn-ea"/>
              <a:cs typeface="+mn-cs"/>
            </a:rPr>
            <a:t>ERIS HA ANCHE CAPACITA' DI INSERIMENTO DIETRO LA PUNTA</a:t>
          </a:r>
          <a:r>
            <a:rPr lang="it-IT" sz="1100" b="0" i="0" cap="small" baseline="0">
              <a:solidFill>
                <a:schemeClr val="dk1"/>
              </a:solidFill>
              <a:effectLst/>
              <a:latin typeface="+mn-lt"/>
              <a:ea typeface="+mn-ea"/>
              <a:cs typeface="+mn-cs"/>
            </a:rPr>
            <a:t>, SE SI INFILA NEL CORRIDOIO GIOCHIAMOGLIELA.</a:t>
          </a:r>
          <a:endParaRPr lang="it-IT">
            <a:effectLst/>
          </a:endParaRPr>
        </a:p>
        <a:p>
          <a:pPr eaLnBrk="1" fontAlgn="auto" latinLnBrk="0" hangingPunct="1"/>
          <a:r>
            <a:rPr lang="it-IT" sz="1100" b="0" i="0" cap="small" baseline="0">
              <a:solidFill>
                <a:schemeClr val="dk1"/>
              </a:solidFill>
              <a:effectLst/>
              <a:latin typeface="+mn-lt"/>
              <a:ea typeface="+mn-ea"/>
              <a:cs typeface="+mn-cs"/>
            </a:rPr>
            <a:t>VAI IN APPOGGIO PER LA GIOCATA DELLA PUNTA: CERCA SEMPRE LA GIOCATA VELOCE MAGARI IN PROFONDITA' PER IL TAGLIO O PER LA CHIUSURA DI UN TRIANGOLO. </a:t>
          </a:r>
          <a:endParaRPr lang="it-IT">
            <a:effectLst/>
          </a:endParaRPr>
        </a:p>
        <a:p>
          <a:pPr eaLnBrk="1" fontAlgn="auto" latinLnBrk="0" hangingPunct="1"/>
          <a:r>
            <a:rPr lang="it-IT" sz="1100" b="0" i="0" cap="small" baseline="0">
              <a:solidFill>
                <a:schemeClr val="dk1"/>
              </a:solidFill>
              <a:effectLst/>
              <a:latin typeface="+mn-lt"/>
              <a:ea typeface="+mn-ea"/>
              <a:cs typeface="+mn-cs"/>
            </a:rPr>
            <a:t>E' FONDAMENTALE CHE NON ESCI DAL GIOCO. </a:t>
          </a:r>
          <a:endParaRPr lang="it-IT">
            <a:effectLst/>
          </a:endParaRPr>
        </a:p>
        <a:p>
          <a:pPr eaLnBrk="1" fontAlgn="auto" latinLnBrk="0" hangingPunct="1"/>
          <a:r>
            <a:rPr lang="it-IT" sz="1100" b="1" i="0" cap="small" baseline="0">
              <a:solidFill>
                <a:schemeClr val="dk1"/>
              </a:solidFill>
              <a:effectLst/>
              <a:latin typeface="+mn-lt"/>
              <a:ea typeface="+mn-ea"/>
              <a:cs typeface="+mn-cs"/>
            </a:rPr>
            <a:t>SCALI A DAR FASTIDIO AL LORO CENTRALE DI CENTROCAMPO IN FASE DI NON POSSESSO, OGGI E' IMPORTANTE QUESTA FASE ERIS, CHIARO?  </a:t>
          </a:r>
          <a:endParaRPr lang="it-IT">
            <a:effectLst/>
          </a:endParaRP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1" i="0" cap="small" baseline="0">
              <a:solidFill>
                <a:schemeClr val="dk1"/>
              </a:solidFill>
              <a:effectLst/>
              <a:latin typeface="+mn-lt"/>
              <a:ea typeface="+mn-ea"/>
              <a:cs typeface="+mn-cs"/>
            </a:rPr>
            <a:t>BREV E LUZ</a:t>
          </a:r>
          <a:r>
            <a:rPr lang="it-IT" sz="1100" b="0" i="0" cap="small" baseline="0">
              <a:solidFill>
                <a:schemeClr val="dk1"/>
              </a:solidFill>
              <a:effectLst/>
              <a:latin typeface="+mn-lt"/>
              <a:ea typeface="+mn-ea"/>
              <a:cs typeface="+mn-cs"/>
            </a:rPr>
            <a:t>. GIOCATE VICINI, TRIANGOLO, SCAMBIO STRETTO E VIA. UNO VIENE INCONTRO L'ALTRO VA. TENETE SU' LA PALLA. E RICORDATEVI CHE CON LA GIOCATA SEMPLICE SPESSO SIA ARRIVA IN PORTA. LUZ SEI MIGLIORATO TANTISSIMO IN FASE DI GIOCO CON I COMPAGNI: SCARICO DI PRIMA E VIA. VORREI UNA COSA: UNO-DUE E </a:t>
          </a:r>
          <a:r>
            <a:rPr lang="it-IT" sz="1100" b="1" i="0" cap="small" baseline="0">
              <a:solidFill>
                <a:schemeClr val="dk1"/>
              </a:solidFill>
              <a:effectLst/>
              <a:latin typeface="+mn-lt"/>
              <a:ea typeface="+mn-ea"/>
              <a:cs typeface="+mn-cs"/>
            </a:rPr>
            <a:t>TIRI DA FUORI</a:t>
          </a:r>
          <a:r>
            <a:rPr lang="it-IT" sz="1100" b="0" i="0" cap="small" baseline="0">
              <a:solidFill>
                <a:schemeClr val="dk1"/>
              </a:solidFill>
              <a:effectLst/>
              <a:latin typeface="+mn-lt"/>
              <a:ea typeface="+mn-ea"/>
              <a:cs typeface="+mn-cs"/>
            </a:rPr>
            <a:t>, CERCHIAMO LA CONCLUSIONE NELLO SPECCHIO QUANDO ABBIAMO LA POSSIBILITA’. </a:t>
          </a:r>
          <a:endParaRPr lang="it-IT">
            <a:effectLst/>
          </a:endParaRP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ERIS MENTRE VOI DUE STAZIONATE TRA CENTRALI E TERZINI. VOGLIO QUESTA FASE FATTA AL MEGLIO PERCHE' PRIMA RECUPERIAMO PALLA MEGLIO E' E SE LO FACCIAMO IL PIU' ALTO POSSIBILE SIAMO PIU' VICINI ALLA LORO PORTA E PIU' LONTANI DALLA NOSTRA. </a:t>
          </a:r>
          <a:endParaRPr lang="it-IT">
            <a:effectLst/>
          </a:endParaRPr>
        </a:p>
        <a:p>
          <a:pPr eaLnBrk="1" fontAlgn="auto" latinLnBrk="0" hangingPunct="1"/>
          <a:r>
            <a:rPr lang="it-IT" sz="1100" b="1" i="0" cap="small" baseline="0">
              <a:solidFill>
                <a:schemeClr val="dk1"/>
              </a:solidFill>
              <a:effectLst/>
              <a:latin typeface="+mn-lt"/>
              <a:ea typeface="+mn-ea"/>
              <a:cs typeface="+mn-cs"/>
            </a:rPr>
            <a:t>DAL LIMITE SI TIRA EH RAGAZZI</a:t>
          </a:r>
          <a:r>
            <a:rPr lang="it-IT" sz="1100" b="0" i="0" cap="small" baseline="0">
              <a:solidFill>
                <a:schemeClr val="dk1"/>
              </a:solidFill>
              <a:effectLst/>
              <a:latin typeface="+mn-lt"/>
              <a:ea typeface="+mn-ea"/>
              <a:cs typeface="+mn-cs"/>
            </a:rPr>
            <a:t>, CERCHIAMO LA CONCLUSIONE QUANDO ABBIAMO LA POSSIBILITA’. </a:t>
          </a:r>
          <a:endParaRPr lang="it-IT">
            <a:effectLst/>
          </a:endParaRP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a:t>
          </a:r>
          <a:endParaRPr lang="it-IT">
            <a:effectLst/>
          </a:endParaRPr>
        </a:p>
        <a:p>
          <a:pPr eaLnBrk="1" fontAlgn="auto" latinLnBrk="0" hangingPunct="1"/>
          <a:r>
            <a:rPr lang="it-IT" sz="1100" b="0" i="0" cap="small" baseline="0">
              <a:solidFill>
                <a:schemeClr val="dk1"/>
              </a:solidFill>
              <a:effectLst/>
              <a:latin typeface="+mn-lt"/>
              <a:ea typeface="+mn-ea"/>
              <a:cs typeface="+mn-cs"/>
            </a:rPr>
            <a:t>IN QUESTE PARTITE NON CI CAPITERANNO MOLTE OCCASIONI, QUELLE CHE CAPITANO VANNO SFRUTTATE. </a:t>
          </a:r>
          <a:endParaRPr lang="it-IT">
            <a:effectLst/>
          </a:endParaRP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ERIS/LILLO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LORO SQUALIFICATI: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 SPALLANZANI MORENO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 MASONI MANUEL</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 FORENZI GUIDO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 MONTI MATTIA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 REGNANI ROBERTO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149</xdr:row>
      <xdr:rowOff>38101</xdr:rowOff>
    </xdr:to>
    <xdr:sp macro="" textlink="">
      <xdr:nvSpPr>
        <xdr:cNvPr id="18" name="CasellaDiTesto 17"/>
        <xdr:cNvSpPr txBox="1"/>
      </xdr:nvSpPr>
      <xdr:spPr>
        <a:xfrm>
          <a:off x="47625" y="381002"/>
          <a:ext cx="5153025" cy="24088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NON CI VOGLIO GIRARE INTORNO E ANDRO' SUBITO AL PUNTO:  OGGI BISOGNA VINCERE E VINCERE BENE, PER POTER AFFRONTARE IL RITORNO CON LA TRANQUILLITA' DEL RISULTATO.</a:t>
          </a:r>
        </a:p>
        <a:p>
          <a:r>
            <a:rPr lang="it-IT" sz="1100" u="none" cap="small" baseline="0">
              <a:solidFill>
                <a:schemeClr val="dk1"/>
              </a:solidFill>
              <a:latin typeface="+mn-lt"/>
              <a:ea typeface="+mn-ea"/>
              <a:cs typeface="+mn-cs"/>
            </a:rPr>
            <a:t>QUESTA E' LA PRIMA DI TANTE FINALI E COME SEMPRE ANDARE AVANTI DIPENDE SOLO DA NOI, DALLA NOSTRA CONCENTRAZIONE, DALLA VOGLIA DI SACRIFICIO. </a:t>
          </a:r>
        </a:p>
        <a:p>
          <a:r>
            <a:rPr lang="it-IT" sz="1100" u="none" cap="small" baseline="0">
              <a:solidFill>
                <a:schemeClr val="dk1"/>
              </a:solidFill>
              <a:latin typeface="+mn-lt"/>
              <a:ea typeface="+mn-ea"/>
              <a:cs typeface="+mn-cs"/>
            </a:rPr>
            <a:t>OGGI SERVONO RABBIA, VOGLIA, GRUPPO: SENZA POSSIAMO ANCHE NON ANDARE LA FUORI. L'AVVERSARIO NON VA MAI SOTTOVALUTATO PERO' RAGAZZI NON CI NASCONDIAMO NOI GIOCHIAMO PER ARRIVARE ALLA FINALISSIMA, E QUESTI OGGI DOBBIAMO MANGIARCELI: </a:t>
          </a:r>
          <a:r>
            <a:rPr lang="it-IT" sz="1100" b="1" u="none" cap="small" baseline="0">
              <a:solidFill>
                <a:schemeClr val="dk1"/>
              </a:solidFill>
              <a:latin typeface="+mn-lt"/>
              <a:ea typeface="+mn-ea"/>
              <a:cs typeface="+mn-cs"/>
            </a:rPr>
            <a:t>NON SIAMO INFERIORI A NESSUNO! OGNUNO DIA TUTTO E TORNEREMO QUI DENTRO DA VINCITORI:</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a:t>
          </a:r>
        </a:p>
        <a:p>
          <a:r>
            <a:rPr lang="it-IT" sz="1100" b="1" u="none" cap="small" baseline="0">
              <a:solidFill>
                <a:schemeClr val="dk1"/>
              </a:solidFill>
              <a:latin typeface="+mn-lt"/>
              <a:ea typeface="+mn-ea"/>
              <a:cs typeface="+mn-cs"/>
            </a:rPr>
            <a:t>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METTIAMOCI AL SERVIZIO DEL COMPAGNO, 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NON ESISTONO INCAZZATURE, OGGI ESISTONO SOLO I SUTURA. DA QUI IN AVANTI </a:t>
          </a:r>
          <a:r>
            <a:rPr lang="it-IT" sz="1100" b="1" u="none" cap="small" baseline="0">
              <a:solidFill>
                <a:schemeClr val="dk1"/>
              </a:solidFill>
              <a:latin typeface="+mn-lt"/>
              <a:ea typeface="+mn-ea"/>
              <a:cs typeface="+mn-cs"/>
            </a:rPr>
            <a:t>SE VOGLIAMO AVERE QUALCHE POSSIBILITA' CE L'ABBIAMO COME COLLETTIVO</a:t>
          </a:r>
          <a:r>
            <a:rPr lang="it-IT" sz="1100" b="0" u="none" cap="small" baseline="0">
              <a:solidFill>
                <a:schemeClr val="dk1"/>
              </a:solidFill>
              <a:latin typeface="+mn-lt"/>
              <a:ea typeface="+mn-ea"/>
              <a:cs typeface="+mn-cs"/>
            </a:rPr>
            <a:t>, CERCATE DI SEGUIRMI E DI STARE SERENI, IL RESTO VERRA' DA SE'.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DOBBIAMO FAR GIRARE LA PALLA PIU' DELLE ALTRE VOLTE E MEGLIO DELLE ALTRE VOLTE. OGGI VA SFRUTTATO IL FATTORE CAMPO, OGGI LE OCCASIONI CHE CAPITANO VANNO SFRUTTATE. E' IMPORTANTE LA DIFFERENZA RETI: VOGLIO CHE PARTIAMO FORTE E NON GLI LASCIAMO IL TEMPO DI RAGIONARE. SE PERDIAMO PALLA CERCHIAMO DI RIPRENDERLA IL PRIMA POSSIBILE. FISICAMENTE CI SIAMO. OGGI GAS SPALANCATO A MANETTA DAL PRIMO ALL'ULTIMO MINUTO. HO 5 CAMBI DI QUALITA'...DIAMO TUTTO.</a:t>
          </a:r>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IN MARCATURA MI RACCOMANDO, PULITI E DECISI.  DAVANTI HANNO UN BREVILINEO ZANONI, VELOCE E CON DUE BEI PIEDI (FINO ALL'ANNO SCORSO GIOCAVA IN PRIMA, NON BISOGNA LASCIARGLI MEZZO METRO A QUESTO QUA) E COSTI CHE E' IL CENTRAVANTI PIU' STATICO.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OGGI SONO FONDAMENTALI: IL LA VECCHIA SUI CAMPI GRANDI VA IN DIFFICOLTA' QUINDI DALLE FASCE PROBABILMENTE POSSIAMO FARGLI MALE, PERCIO' SCARICO E MI PROPONGO, VADO IN SOVRAPPOSIZIONE.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PERO' ALLA LINEA E A SCALARE. MI RACCOMANDO, NON DOBBIAMO ASSOLUTAMENTE ESSERE FUORI POSIZIONE, O AVERE LA COPERTA CORTA, QUINDI SPINGIAMO MA SEMPRE CON DELLA TESTA. VOGLIO PARECCHI CROSS IN MEZZO PER IL BREV OK?</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MI RACCOMANDO, IN QUESTE PARTITE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NELLO STESSO TEMPO PROPOSITIVI.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NON DOBBIAMO COMUNQUE AVERE FRETTA DI ARRIVARE CON DUE PASSAGGI IN PORTA.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VOGLIO ENTRAMBI GENEROSI, LOTTARE SU TUTTI I PALLONI.</a:t>
          </a:r>
          <a:r>
            <a:rPr kumimoji="0" lang="it-IT" sz="1100" b="1" i="0" u="none" strike="noStrike" kern="0" cap="small" spc="0" normalizeH="0" baseline="0" noProof="0">
              <a:ln>
                <a:noFill/>
              </a:ln>
              <a:solidFill>
                <a:prstClr val="black"/>
              </a:solidFill>
              <a:effectLst/>
              <a:uLnTx/>
              <a:uFillTx/>
              <a:latin typeface="+mn-lt"/>
              <a:ea typeface="+mn-ea"/>
              <a:cs typeface="+mn-cs"/>
            </a:rPr>
            <a:t> MONTI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IMPORTANTE DIFFERENZA RETI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OCCHIO 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ZANONI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BERTOLINI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COSTI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SPADACINI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35" name="CasellaDiTesto 34"/>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44" name="CasellaDiTesto 43"/>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150</xdr:row>
      <xdr:rowOff>123825</xdr:rowOff>
    </xdr:to>
    <xdr:sp macro="" textlink="">
      <xdr:nvSpPr>
        <xdr:cNvPr id="52" name="CasellaDiTesto 51"/>
        <xdr:cNvSpPr txBox="1"/>
      </xdr:nvSpPr>
      <xdr:spPr>
        <a:xfrm>
          <a:off x="47625" y="381002"/>
          <a:ext cx="5153025" cy="24336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ABBIAMO ANCORA 4 IMPEGNI DI CAMPIONATO PRIMA DEI PLAY OFF, METTIAMOCELA TUTTA PER FARE BENE E PREPARARCI A LIVELLO DI GIOCO AL MOMENTO CRUCIALE DELLA STAGIONE. C'E' BISOGNO DI CONTINUITA' DI RISULTATI E DI PRESTAZIONI PER ARRIVARE CARICHI AGLI IMPEGNI DA DENTRO/FUORI. </a:t>
          </a:r>
        </a:p>
        <a:p>
          <a:r>
            <a:rPr lang="it-IT" sz="1100" u="none" cap="small" baseline="0">
              <a:solidFill>
                <a:schemeClr val="dk1"/>
              </a:solidFill>
              <a:latin typeface="+mn-lt"/>
              <a:ea typeface="+mn-ea"/>
              <a:cs typeface="+mn-cs"/>
            </a:rPr>
            <a:t>RIPARTIAMO DALLE COSE BELLE (TANTE) E MENO BELLE (POCHE) VISTE NEGLI ULTIMI IMPEGNI:</a:t>
          </a:r>
        </a:p>
        <a:p>
          <a:r>
            <a:rPr lang="it-IT" sz="1100" u="sng" cap="small" baseline="0">
              <a:solidFill>
                <a:schemeClr val="dk1"/>
              </a:solidFill>
              <a:latin typeface="+mn-lt"/>
              <a:ea typeface="+mn-ea"/>
              <a:cs typeface="+mn-cs"/>
            </a:rPr>
            <a:t>COSE BUONE DA RIPETERE ANCHE OGGI:</a:t>
          </a:r>
        </a:p>
        <a:p>
          <a:r>
            <a:rPr lang="it-IT" sz="1100" u="none" cap="small" baseline="0">
              <a:solidFill>
                <a:schemeClr val="dk1"/>
              </a:solidFill>
              <a:latin typeface="+mn-lt"/>
              <a:ea typeface="+mn-ea"/>
              <a:cs typeface="+mn-cs"/>
            </a:rPr>
            <a:t>1)</a:t>
          </a:r>
          <a:r>
            <a:rPr lang="it-IT" sz="1100" b="1" u="none" cap="small" baseline="0">
              <a:solidFill>
                <a:schemeClr val="dk1"/>
              </a:solidFill>
              <a:latin typeface="+mn-lt"/>
              <a:ea typeface="+mn-ea"/>
              <a:cs typeface="+mn-cs"/>
            </a:rPr>
            <a:t> APPROCCIO ALLA SFIDA</a:t>
          </a:r>
          <a:r>
            <a:rPr lang="it-IT" sz="1100" u="none" cap="small" baseline="0">
              <a:solidFill>
                <a:schemeClr val="dk1"/>
              </a:solidFill>
              <a:latin typeface="+mn-lt"/>
              <a:ea typeface="+mn-ea"/>
              <a:cs typeface="+mn-cs"/>
            </a:rPr>
            <a:t>, CONCENTRAZIONE GIA' DAL RISCALDAMENTO (INFATTI DOPO 5 MINUTI ERAVAMO IN VANTAGGIO COL REAL).</a:t>
          </a:r>
        </a:p>
        <a:p>
          <a:r>
            <a:rPr lang="it-IT" sz="1100" u="none" cap="small" baseline="0">
              <a:solidFill>
                <a:schemeClr val="dk1"/>
              </a:solidFill>
              <a:latin typeface="+mn-lt"/>
              <a:ea typeface="+mn-ea"/>
              <a:cs typeface="+mn-cs"/>
            </a:rPr>
            <a:t>2) </a:t>
          </a:r>
          <a:r>
            <a:rPr lang="it-IT" sz="1100" b="1" u="none" cap="small" baseline="0">
              <a:solidFill>
                <a:schemeClr val="dk1"/>
              </a:solidFill>
              <a:latin typeface="+mn-lt"/>
              <a:ea typeface="+mn-ea"/>
              <a:cs typeface="+mn-cs"/>
            </a:rPr>
            <a:t>CORNER E PALLE INATTIVE </a:t>
          </a:r>
          <a:r>
            <a:rPr lang="it-IT" sz="1100" b="0" u="none" cap="small" baseline="0">
              <a:solidFill>
                <a:schemeClr val="dk1"/>
              </a:solidFill>
              <a:latin typeface="+mn-lt"/>
              <a:ea typeface="+mn-ea"/>
              <a:cs typeface="+mn-cs"/>
            </a:rPr>
            <a:t>LI ABBIAMO PROVATI E RIPROVATI MI ASPETTO VENGANO FATTI</a:t>
          </a:r>
          <a:r>
            <a:rPr lang="it-IT" sz="1100" u="none" cap="small" baseline="0">
              <a:solidFill>
                <a:schemeClr val="dk1"/>
              </a:solidFill>
              <a:latin typeface="+mn-lt"/>
              <a:ea typeface="+mn-ea"/>
              <a:cs typeface="+mn-cs"/>
            </a:rPr>
            <a:t> MOLTO BENE, ABBIAMO SEGNATO COL REAL.</a:t>
          </a:r>
        </a:p>
        <a:p>
          <a:r>
            <a:rPr lang="it-IT" sz="1100" u="none" cap="small" baseline="0">
              <a:solidFill>
                <a:schemeClr val="dk1"/>
              </a:solidFill>
              <a:latin typeface="+mn-lt"/>
              <a:ea typeface="+mn-ea"/>
              <a:cs typeface="+mn-cs"/>
            </a:rPr>
            <a:t>3) </a:t>
          </a:r>
          <a:r>
            <a:rPr lang="it-IT" sz="1100" b="1" u="none" cap="small" baseline="0">
              <a:solidFill>
                <a:schemeClr val="dk1"/>
              </a:solidFill>
              <a:latin typeface="+mn-lt"/>
              <a:ea typeface="+mn-ea"/>
              <a:cs typeface="+mn-cs"/>
            </a:rPr>
            <a:t>CATTIVERIA SOTTO PORTA</a:t>
          </a:r>
          <a:r>
            <a:rPr lang="it-IT" sz="1100" u="none" cap="small" baseline="0">
              <a:solidFill>
                <a:schemeClr val="dk1"/>
              </a:solidFill>
              <a:latin typeface="+mn-lt"/>
              <a:ea typeface="+mn-ea"/>
              <a:cs typeface="+mn-cs"/>
            </a:rPr>
            <a:t>. SONO DIMINUITI I GOL SBAGLIATI. RICORDIAMOCI SEMPRE: LA SQUADRA PRIMA DI TUTTO, LA GLORIA PERSONALE VIENE DOPO. LE PARTITE VANNO CHIUSE E SE C'E' UN COMPAGNO MEGLIO PIAZZATO LA PALLA GLI VA DATA NEI TEMPI GIUSTI. PRENDIAMO LO SPECCHIO, VE LO RIPETO FINO ALLO SFINIMENTO. </a:t>
          </a:r>
        </a:p>
        <a:p>
          <a:r>
            <a:rPr lang="it-IT" sz="1100" u="none" cap="small" baseline="0">
              <a:solidFill>
                <a:schemeClr val="dk1"/>
              </a:solidFill>
              <a:latin typeface="+mn-lt"/>
              <a:ea typeface="+mn-ea"/>
              <a:cs typeface="+mn-cs"/>
            </a:rPr>
            <a:t>4) VENIAMO DA TRE PARTITE DOVE </a:t>
          </a:r>
          <a:r>
            <a:rPr lang="it-IT" sz="1100" b="1" u="none" cap="small" baseline="0">
              <a:solidFill>
                <a:schemeClr val="dk1"/>
              </a:solidFill>
              <a:latin typeface="+mn-lt"/>
              <a:ea typeface="+mn-ea"/>
              <a:cs typeface="+mn-cs"/>
            </a:rPr>
            <a:t>NON SUBIAMO GOL. </a:t>
          </a:r>
          <a:r>
            <a:rPr lang="it-IT" sz="1100" u="none" cap="small" baseline="0">
              <a:solidFill>
                <a:schemeClr val="dk1"/>
              </a:solidFill>
              <a:latin typeface="+mn-lt"/>
              <a:ea typeface="+mn-ea"/>
              <a:cs typeface="+mn-cs"/>
            </a:rPr>
            <a:t>E' UN TREND POSITIVO DA CONTINUARE.</a:t>
          </a:r>
        </a:p>
        <a:p>
          <a:r>
            <a:rPr lang="it-IT" sz="1100" u="sng" cap="small" baseline="0">
              <a:solidFill>
                <a:schemeClr val="dk1"/>
              </a:solidFill>
              <a:latin typeface="+mn-lt"/>
              <a:ea typeface="+mn-ea"/>
              <a:cs typeface="+mn-cs"/>
            </a:rPr>
            <a:t>COSE DA MIGLIORARE:</a:t>
          </a:r>
        </a:p>
        <a:p>
          <a:r>
            <a:rPr lang="it-IT" sz="1100" u="none" cap="small" baseline="0">
              <a:solidFill>
                <a:schemeClr val="dk1"/>
              </a:solidFill>
              <a:latin typeface="+mn-lt"/>
              <a:ea typeface="+mn-ea"/>
              <a:cs typeface="+mn-cs"/>
            </a:rPr>
            <a:t>5) </a:t>
          </a:r>
          <a:r>
            <a:rPr lang="it-IT" sz="1100" b="1" u="none" cap="small" baseline="0">
              <a:solidFill>
                <a:schemeClr val="dk1"/>
              </a:solidFill>
              <a:latin typeface="+mn-lt"/>
              <a:ea typeface="+mn-ea"/>
              <a:cs typeface="+mn-cs"/>
            </a:rPr>
            <a:t>RILASSAMENTO DOPO IL VANTAGGIO</a:t>
          </a:r>
          <a:r>
            <a:rPr lang="it-IT" sz="1100" u="none" cap="small" baseline="0">
              <a:solidFill>
                <a:schemeClr val="dk1"/>
              </a:solidFill>
              <a:latin typeface="+mn-lt"/>
              <a:ea typeface="+mn-ea"/>
              <a:cs typeface="+mn-cs"/>
            </a:rPr>
            <a:t>. E' CAPITATO COL REAL SIAMO ARRETRATI DOPO IL VANTAGGIO E LORO HANNO PRESO CORAGGIO. </a:t>
          </a:r>
        </a:p>
        <a:p>
          <a:r>
            <a:rPr lang="it-IT" sz="1100" u="none" cap="small" baseline="0">
              <a:solidFill>
                <a:schemeClr val="dk1"/>
              </a:solidFill>
              <a:latin typeface="+mn-lt"/>
              <a:ea typeface="+mn-ea"/>
              <a:cs typeface="+mn-cs"/>
            </a:rPr>
            <a:t> </a:t>
          </a:r>
        </a:p>
        <a:p>
          <a:r>
            <a:rPr lang="it-IT" sz="1100" u="sng" cap="small" baseline="0">
              <a:solidFill>
                <a:schemeClr val="dk1"/>
              </a:solidFill>
              <a:latin typeface="+mn-lt"/>
              <a:ea typeface="+mn-ea"/>
              <a:cs typeface="+mn-cs"/>
            </a:rPr>
            <a:t>PARTENZA A CANNONE</a:t>
          </a:r>
          <a:r>
            <a:rPr lang="it-IT" sz="1100" u="none" cap="small" baseline="0">
              <a:solidFill>
                <a:schemeClr val="dk1"/>
              </a:solidFill>
              <a:latin typeface="+mn-lt"/>
              <a:ea typeface="+mn-ea"/>
              <a:cs typeface="+mn-cs"/>
            </a:rPr>
            <a:t>, </a:t>
          </a:r>
          <a:r>
            <a:rPr lang="it-IT" sz="1100" b="0" u="none" cap="small" baseline="0">
              <a:solidFill>
                <a:schemeClr val="dk1"/>
              </a:solidFill>
              <a:latin typeface="+mn-lt"/>
              <a:ea typeface="+mn-ea"/>
              <a:cs typeface="+mn-cs"/>
            </a:rPr>
            <a:t>CATTIVERIA AGONISTICA SU OGNI PALLONE,  PRECISIONE NEI PASSAGGI E VOGLIA  DI VINCERE, IL MIX E' SEMPRE QUESTO.</a:t>
          </a:r>
          <a:endParaRPr lang="it-IT" sz="1100" b="1"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FRANZ, NICO, GIAN, WALLY / GUERRO, VITTO, ERIS / ZI / GINO, LUZ.</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a:t>
          </a:r>
          <a:r>
            <a:rPr kumimoji="0" lang="it-IT" sz="1100" b="1"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1" cap="small" baseline="0">
              <a:solidFill>
                <a:schemeClr val="dk1"/>
              </a:solidFill>
              <a:effectLst/>
              <a:latin typeface="+mn-lt"/>
              <a:ea typeface="+mn-ea"/>
              <a:cs typeface="+mn-cs"/>
            </a:rPr>
            <a:t>VITTO</a:t>
          </a:r>
          <a:r>
            <a:rPr lang="it-IT" sz="1100" cap="small" baseline="0">
              <a:solidFill>
                <a:schemeClr val="dk1"/>
              </a:solidFill>
              <a:effectLst/>
              <a:latin typeface="+mn-lt"/>
              <a:ea typeface="+mn-ea"/>
              <a:cs typeface="+mn-cs"/>
            </a:rPr>
            <a:t> ULTIMAMENTE SIAMO ANDATI MOLTO BENE: STOP E VIA, NON DI PIU'. LETTURA DELLA GIOCATA E DEL TEMPO DI GIOCATA MI RACCOMANDO. SE IL CENTRAVANTI TI VIENE INCONTRO LA PALLA GLI VA GIOCATA. MOVIMENTI IN ORIZZONTALE E MAI IN VERTICALE (NON FARTI TIRARE FUORI POSIZIONE) GIOCATE SEMPLICI E VELOCI CHE VOGLIO DA TE:</a:t>
          </a:r>
        </a:p>
        <a:p>
          <a:r>
            <a:rPr lang="it-IT" sz="1100" cap="small" baseline="0">
              <a:solidFill>
                <a:schemeClr val="dk1"/>
              </a:solidFill>
              <a:effectLst/>
              <a:latin typeface="+mn-lt"/>
              <a:ea typeface="+mn-ea"/>
              <a:cs typeface="+mn-cs"/>
            </a:rPr>
            <a:t>1)  PROVARE SPESSO IL CAMBIO CAMPO PER ALLARGARE IL GIOCO IN MANIERA VELOCE, SULLE ALI </a:t>
          </a:r>
        </a:p>
        <a:p>
          <a:r>
            <a:rPr lang="it-IT" sz="1100" cap="small" baseline="0">
              <a:solidFill>
                <a:schemeClr val="dk1"/>
              </a:solidFill>
              <a:effectLst/>
              <a:latin typeface="+mn-lt"/>
              <a:ea typeface="+mn-ea"/>
              <a:cs typeface="+mn-cs"/>
            </a:rPr>
            <a:t>2)  CHE PROVI A VERTICALIZZARE PER IL CENTRAVANTI O INSERIMENTI DI LUZ'.</a:t>
          </a:r>
        </a:p>
        <a:p>
          <a:endParaRPr lang="it-IT" sz="1100" cap="small" baseline="0">
            <a:solidFill>
              <a:schemeClr val="dk1"/>
            </a:solidFill>
            <a:effectLst/>
            <a:latin typeface="+mn-lt"/>
            <a:ea typeface="+mn-ea"/>
            <a:cs typeface="+mn-cs"/>
          </a:endParaRPr>
        </a:p>
        <a:p>
          <a:pPr eaLnBrk="1" fontAlgn="auto" latinLnBrk="0" hangingPunct="1"/>
          <a:r>
            <a:rPr lang="it-IT" sz="1100" b="0" i="0" cap="small" baseline="0">
              <a:solidFill>
                <a:schemeClr val="dk1"/>
              </a:solidFill>
              <a:effectLst/>
              <a:latin typeface="+mn-lt"/>
              <a:ea typeface="+mn-ea"/>
              <a:cs typeface="+mn-cs"/>
            </a:rPr>
            <a:t>I DUE INTERNI, ERIS E GUERRO. INTELLIGENZA E QUANTITA': STATE BENISSIMO FISICAMENTE VI HO VISTO MOLTO BENE IN ALLENAMENTO VOGLIO TANTA GRINTA OGGI DA VOI DUE, SIETE IL MOTORE DELLA SQUADRA, VI VOGLIO CATTIVI E CON LA BAVA ALLA BOCCA. E' FONDAMENTALE NON PERDERE PALLE BANALI SOPRATTUTTO IN DISIMPEGNO SERVE PRECISIONE. SE PRENDIAMO RIPARTENZE SI RISCHIA</a:t>
          </a:r>
          <a:r>
            <a:rPr lang="it-IT" sz="1100" b="0" i="0" u="sng" cap="small" baseline="0">
              <a:solidFill>
                <a:schemeClr val="dk1"/>
              </a:solidFill>
              <a:effectLst/>
              <a:latin typeface="+mn-lt"/>
              <a:ea typeface="+mn-ea"/>
              <a:cs typeface="+mn-cs"/>
            </a:rPr>
            <a:t>. ENTRAMBE AVETE LA CAPACITA' DI TROVARE LA GIOCATA E LA POSSIBILITA' DI INSERIRVI, SOPRATTUTTO QUANDO IL GIOCO SCENDE DALL'ALTRA PARTE SUL SECONDO PALO DOVETE ESSERCI ANCHE VOI.</a:t>
          </a:r>
          <a:endParaRPr lang="it-IT">
            <a:effectLst/>
          </a:endParaRPr>
        </a:p>
        <a:p>
          <a:pPr eaLnBrk="1" fontAlgn="auto" latinLnBrk="0" hangingPunct="1"/>
          <a:r>
            <a:rPr lang="it-IT" sz="1100" b="0" i="0" cap="small" baseline="0">
              <a:solidFill>
                <a:schemeClr val="dk1"/>
              </a:solidFill>
              <a:effectLst/>
              <a:latin typeface="+mn-lt"/>
              <a:ea typeface="+mn-ea"/>
              <a:cs typeface="+mn-cs"/>
            </a:rPr>
            <a:t>ERIS PUOI ILLUMINARE ANCHE DA LI'. VERTICALIZZA AL MOMENTO GIUSTO, SENZA FRETTA, SERVIAMOLA LA PUNTA  QUANDO CI FA IL MOVIMENTO. DOBBIAMO ESSERE LUCIDI IN OGNI SITUAZIONE, SOPRATTUTTO IN FASE DI DISIMPEGNO.</a:t>
          </a:r>
          <a:endParaRPr lang="it-IT">
            <a:effectLst/>
          </a:endParaRPr>
        </a:p>
        <a:p>
          <a:pPr eaLnBrk="1" fontAlgn="auto" latinLnBrk="0" hangingPunct="1"/>
          <a:r>
            <a:rPr lang="it-IT" sz="1100" b="0" i="0" cap="small"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endParaRPr lang="it-IT">
            <a:effectLst/>
          </a:endParaRPr>
        </a:p>
        <a:p>
          <a:pPr eaLnBrk="1" fontAlgn="auto" latinLnBrk="0" hangingPunct="1"/>
          <a:r>
            <a:rPr lang="it-IT" sz="1100" b="1" i="0" cap="small" baseline="0">
              <a:solidFill>
                <a:schemeClr val="dk1"/>
              </a:solidFill>
              <a:effectLst/>
              <a:latin typeface="+mn-lt"/>
              <a:ea typeface="+mn-ea"/>
              <a:cs typeface="+mn-cs"/>
            </a:rPr>
            <a:t>LE GIOCATE SONO QUELLE CHE PROVIAMO IN ALLENAMENTO.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1" i="0" cap="small" baseline="0">
              <a:solidFill>
                <a:schemeClr val="dk1"/>
              </a:solidFill>
              <a:effectLst/>
              <a:latin typeface="+mn-lt"/>
              <a:ea typeface="+mn-ea"/>
              <a:cs typeface="+mn-cs"/>
            </a:rPr>
            <a:t>ZI</a:t>
          </a:r>
          <a:r>
            <a:rPr lang="it-IT" sz="1100" b="0" i="0" cap="small" baseline="0">
              <a:solidFill>
                <a:schemeClr val="dk1"/>
              </a:solidFill>
              <a:effectLst/>
              <a:latin typeface="+mn-lt"/>
              <a:ea typeface="+mn-ea"/>
              <a:cs typeface="+mn-cs"/>
            </a:rPr>
            <a:t>, MASSIMA LIBERTA' DI MOVIMENTO, NON USCIRE DAL GIOCO, RITAGLIATI IL TUO SPAZIO E GIOCA SEMPLICE  HAI QUALITA' E DEVI INNESCARE LE PUNTE. FATTI VEDERE, CREA SPAZIO COL TUO MOVIMENTO E DI PALLONI GIOCABILI NE AVRAI. NEGLI ULTIMI 20/25 METRI VOGLIO IL DRIBBLING SENZA PAURA E LA FINALIZZAZIONE VELOCE CHE SIA IL CROSS, L'UNO-DUE O IL TIRO. GIOCA SEMPLICE.</a:t>
          </a:r>
        </a:p>
        <a:p>
          <a:pPr eaLnBrk="1" fontAlgn="auto" latinLnBrk="0" hangingPunct="1"/>
          <a:r>
            <a:rPr lang="it-IT" sz="1100" b="0" i="0" cap="small" baseline="0">
              <a:solidFill>
                <a:schemeClr val="dk1"/>
              </a:solidFill>
              <a:effectLst/>
              <a:latin typeface="+mn-lt"/>
              <a:ea typeface="+mn-ea"/>
              <a:cs typeface="+mn-cs"/>
            </a:rPr>
            <a:t>VAI IN APPOGGIO PER LA GIOCATA DELLA PUNTA: CERCA SEMPRE LA GIOCATA VELOCE MAGARI IN PROFONDITA' PER IL TAGLIO O PER LA CHIUSURA DI UN TRIANGOLO. </a:t>
          </a:r>
        </a:p>
        <a:p>
          <a:pPr eaLnBrk="1" fontAlgn="auto" latinLnBrk="0" hangingPunct="1"/>
          <a:r>
            <a:rPr lang="it-IT" sz="1100" b="0" i="0" cap="small" baseline="0">
              <a:solidFill>
                <a:schemeClr val="dk1"/>
              </a:solidFill>
              <a:effectLst/>
              <a:latin typeface="+mn-lt"/>
              <a:ea typeface="+mn-ea"/>
              <a:cs typeface="+mn-cs"/>
            </a:rPr>
            <a:t>E' FONDAMENTALE CHE NON ESCI DAL GIOCO. </a:t>
          </a:r>
        </a:p>
        <a:p>
          <a:pPr eaLnBrk="1" fontAlgn="auto" latinLnBrk="0" hangingPunct="1"/>
          <a:r>
            <a:rPr lang="it-IT" sz="1100" b="0" i="0" cap="small" baseline="0">
              <a:solidFill>
                <a:schemeClr val="dk1"/>
              </a:solidFill>
              <a:effectLst/>
              <a:latin typeface="+mn-lt"/>
              <a:ea typeface="+mn-ea"/>
              <a:cs typeface="+mn-cs"/>
            </a:rPr>
            <a:t>SCALI A  DAR FASTIDIO AL LORO CENTRALE DI CENTROCAMPO IN FASE DI NON POSSESSO, OGGI E' IMPORTANTE QUESTA FASE.</a:t>
          </a: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 </a:t>
          </a:r>
          <a:r>
            <a:rPr kumimoji="0" lang="it-IT" sz="1100" b="0" i="0" u="none" strike="noStrike" kern="0" cap="small" spc="0" normalizeH="0" baseline="0" noProof="0">
              <a:ln>
                <a:noFill/>
              </a:ln>
              <a:solidFill>
                <a:prstClr val="black"/>
              </a:solidFill>
              <a:effectLst/>
              <a:uLnTx/>
              <a:uFillTx/>
              <a:latin typeface="+mn-lt"/>
              <a:ea typeface="+mn-ea"/>
              <a:cs typeface="+mn-cs"/>
            </a:rPr>
            <a:t>GINO E LUZ</a:t>
          </a:r>
          <a:r>
            <a:rPr lang="it-IT" sz="1100" b="0" i="0" cap="small" baseline="0">
              <a:solidFill>
                <a:schemeClr val="dk1"/>
              </a:solidFill>
              <a:effectLst/>
              <a:latin typeface="+mn-lt"/>
              <a:ea typeface="+mn-ea"/>
              <a:cs typeface="+mn-cs"/>
            </a:rPr>
            <a:t>. GIOCATE VICINI, TRIANGOLO, SCAMBIO STRETTO E VIA. UNO VIENE INCONTRO L'ALTRO VA. TENETE SU' LA PALLA. E RICORDATEVI CHE CON LA GIOCATA SEMPLICE SPESSO SIA ARRIVA IN PORTA .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p>
        <a:p>
          <a:pPr eaLnBrk="1" fontAlgn="auto" latinLnBrk="0" hangingPunct="1"/>
          <a:r>
            <a:rPr lang="it-IT" sz="1100" b="0" i="0" cap="small" baseline="0">
              <a:solidFill>
                <a:schemeClr val="dk1"/>
              </a:solidFill>
              <a:effectLst/>
              <a:latin typeface="+mn-lt"/>
              <a:ea typeface="+mn-ea"/>
              <a:cs typeface="+mn-cs"/>
            </a:rPr>
            <a:t>VORREI UNA COSA: UNO-DUE E TIRI DA FUORI, CERCHIAMO LA CONCLUSIONE NELLO SPECCHIO QUANDO ABBIAMO LA POSSIBILITA’. </a:t>
          </a: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ZI MENTRE VOI DUE STAZIONATE TRA CENTRALI E TERZINI. VOGLIO QUESTA FASE FATTA AL MEGLIO PERCHE' PRIMA RECUPERIAMO PALLA MEGLIO E' E SE LO FACCIAMO IL PIU' ALTO POSSIBILE SIAMO PIU' VICINI ALLA LORO PORTA E PIU' LONTANI DALLA NOSTRA. </a:t>
          </a:r>
        </a:p>
        <a:p>
          <a:pPr eaLnBrk="1" fontAlgn="auto" latinLnBrk="0" hangingPunct="1"/>
          <a:r>
            <a:rPr lang="it-IT" sz="1100" b="0" i="0" cap="small" baseline="0">
              <a:solidFill>
                <a:schemeClr val="dk1"/>
              </a:solidFill>
              <a:effectLst/>
              <a:latin typeface="+mn-lt"/>
              <a:ea typeface="+mn-ea"/>
              <a:cs typeface="+mn-cs"/>
            </a:rPr>
            <a:t>DAL LIMITE SI TIRA EH RAGAZZI, CERCHIAMO LA CONCLUSIONE QUANDO ABBIAMO LA POSSIBILITA’. </a:t>
          </a: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a:t>
          </a: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RIGORI: ERIS - ZI - GINO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PUNIZIONI:  ERIS - ZI -GINO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SQUALIFICATi :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VITTO </a:t>
          </a:r>
          <a:r>
            <a:rPr kumimoji="0" lang="it-IT" sz="1100" b="0" i="0" u="none" strike="noStrike" kern="0" cap="none" spc="0" normalizeH="0" baseline="0" noProof="0">
              <a:ln>
                <a:noFill/>
              </a:ln>
              <a:solidFill>
                <a:prstClr val="black"/>
              </a:solidFill>
              <a:effectLst/>
              <a:uLnTx/>
              <a:uFillTx/>
              <a:latin typeface="+mn-lt"/>
              <a:ea typeface="+mn-ea"/>
              <a:cs typeface="+mn-cs"/>
            </a:rPr>
            <a:t>- </a:t>
          </a:r>
          <a:r>
            <a:rPr kumimoji="0" lang="it-IT" sz="1100" b="1" i="0" u="none" strike="noStrike" kern="0" cap="none" spc="0" normalizeH="0" baseline="0" noProof="0">
              <a:ln>
                <a:noFill/>
              </a:ln>
              <a:solidFill>
                <a:prstClr val="black"/>
              </a:solidFill>
              <a:effectLst/>
              <a:uLnTx/>
              <a:uFillTx/>
              <a:latin typeface="+mn-lt"/>
              <a:ea typeface="+mn-ea"/>
              <a:cs typeface="+mn-cs"/>
            </a:rPr>
            <a:t>FRANZ</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SIAMO UNA SQUADRA, COMPORTIAMOCI DA SQUADRA: PER IL RISCALDAMENTO SI ESCE INSIEME. QUANDO CI SIAMO TUTTI E PRONTI SI VA. IDEM X QUANDO SI VA IN CAMPO, PER LA FOTO E TUTTO IL RESTO. ABITUIAMOCI A MUOVERCI ASSIEME. DAI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ULTIMA COL BORETTO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70</xdr:row>
      <xdr:rowOff>76200</xdr:rowOff>
    </xdr:to>
    <xdr:sp macro="" textlink="">
      <xdr:nvSpPr>
        <xdr:cNvPr id="2" name="CasellaDiTesto 1"/>
        <xdr:cNvSpPr txBox="1"/>
      </xdr:nvSpPr>
      <xdr:spPr>
        <a:xfrm>
          <a:off x="47625" y="380998"/>
          <a:ext cx="5153025" cy="11334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a:solidFill>
                <a:schemeClr val="dk1"/>
              </a:solidFill>
              <a:latin typeface="+mn-lt"/>
              <a:ea typeface="+mn-ea"/>
              <a:cs typeface="+mn-cs"/>
            </a:rPr>
            <a:t>SECONDA </a:t>
          </a:r>
          <a:r>
            <a:rPr lang="it-IT" sz="1100" u="none" cap="small" baseline="0">
              <a:solidFill>
                <a:schemeClr val="dk1"/>
              </a:solidFill>
              <a:latin typeface="+mn-lt"/>
              <a:ea typeface="+mn-ea"/>
              <a:cs typeface="+mn-cs"/>
            </a:rPr>
            <a:t>AMICHEVOLE, OGGI SARA' DURA, AVVERSARIO PIU' GIOVANE, PIU' ALLENATO, PIU' FORTE NON LO SO...</a:t>
          </a:r>
        </a:p>
        <a:p>
          <a:r>
            <a:rPr lang="it-IT" sz="1100" u="none" cap="small" baseline="0">
              <a:solidFill>
                <a:schemeClr val="dk1"/>
              </a:solidFill>
              <a:latin typeface="+mn-lt"/>
              <a:ea typeface="+mn-ea"/>
              <a:cs typeface="+mn-cs"/>
            </a:rPr>
            <a:t>PERCIO' NON INNERVOSIAMOCI SE DOVESSIMO SUBIRE E NON TOCCARE PALLA PER QUALCHE MINUTO.</a:t>
          </a:r>
        </a:p>
        <a:p>
          <a:endParaRPr lang="it-IT" sz="1100" u="none" cap="small" baseline="0">
            <a:solidFill>
              <a:schemeClr val="dk1"/>
            </a:solidFill>
            <a:latin typeface="+mn-lt"/>
            <a:ea typeface="+mn-ea"/>
            <a:cs typeface="+mn-cs"/>
          </a:endParaRPr>
        </a:p>
        <a:p>
          <a:r>
            <a:rPr lang="it-IT" sz="1100" cap="small">
              <a:solidFill>
                <a:schemeClr val="dk1"/>
              </a:solidFill>
              <a:latin typeface="+mn-lt"/>
              <a:ea typeface="+mn-ea"/>
              <a:cs typeface="+mn-cs"/>
            </a:rPr>
            <a:t>E'</a:t>
          </a:r>
          <a:r>
            <a:rPr lang="it-IT" sz="1100" cap="small" baseline="0">
              <a:solidFill>
                <a:schemeClr val="dk1"/>
              </a:solidFill>
              <a:latin typeface="+mn-lt"/>
              <a:ea typeface="+mn-ea"/>
              <a:cs typeface="+mn-cs"/>
            </a:rPr>
            <a:t> IMPORTANTE </a:t>
          </a:r>
          <a:r>
            <a:rPr lang="it-IT" sz="1100" cap="small">
              <a:solidFill>
                <a:schemeClr val="dk1"/>
              </a:solidFill>
              <a:latin typeface="+mn-lt"/>
              <a:ea typeface="+mn-ea"/>
              <a:cs typeface="+mn-cs"/>
            </a:rPr>
            <a:t>INNANZITUTTO L'</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GIA' DAL RISCALDAMENTO. ABITUIAMOCI A FARLO FIN DA SUBITO. </a:t>
          </a:r>
        </a:p>
        <a:p>
          <a:r>
            <a:rPr lang="it-IT" sz="1100" cap="small">
              <a:solidFill>
                <a:schemeClr val="dk1"/>
              </a:solidFill>
              <a:latin typeface="+mn-lt"/>
              <a:ea typeface="+mn-ea"/>
              <a:cs typeface="+mn-cs"/>
            </a:rPr>
            <a:t>IN CAMPO POI VOGLIO ORDINE E </a:t>
          </a:r>
          <a:r>
            <a:rPr lang="it-IT" sz="1100" b="1" cap="small">
              <a:solidFill>
                <a:schemeClr val="dk1"/>
              </a:solidFill>
              <a:latin typeface="+mn-lt"/>
              <a:ea typeface="+mn-ea"/>
              <a:cs typeface="+mn-cs"/>
            </a:rPr>
            <a:t>GIOCATE SEMPLICI</a:t>
          </a:r>
          <a:r>
            <a:rPr lang="it-IT" sz="1100" cap="small">
              <a:solidFill>
                <a:schemeClr val="dk1"/>
              </a:solidFill>
              <a:latin typeface="+mn-lt"/>
              <a:ea typeface="+mn-ea"/>
              <a:cs typeface="+mn-cs"/>
            </a:rPr>
            <a:t>.  MASSIMA CONCENTRAZIONE E MASSIMO IMPEGNO.</a:t>
          </a:r>
          <a:r>
            <a:rPr lang="it-IT" sz="1100" cap="small" baseline="0">
              <a:solidFill>
                <a:schemeClr val="dk1"/>
              </a:solidFill>
              <a:latin typeface="+mn-lt"/>
              <a:ea typeface="+mn-ea"/>
              <a:cs typeface="+mn-cs"/>
            </a:rPr>
            <a:t>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QUANDO</a:t>
          </a:r>
          <a:r>
            <a:rPr lang="it-IT" sz="1100" cap="small" baseline="0">
              <a:solidFill>
                <a:schemeClr val="dk1"/>
              </a:solidFill>
              <a:latin typeface="+mn-lt"/>
              <a:ea typeface="+mn-ea"/>
              <a:cs typeface="+mn-cs"/>
            </a:rPr>
            <a:t> AVREMO LA PALLA, </a:t>
          </a:r>
          <a:r>
            <a:rPr lang="it-IT" sz="1100" cap="small">
              <a:solidFill>
                <a:schemeClr val="dk1"/>
              </a:solidFill>
              <a:latin typeface="+mn-lt"/>
              <a:ea typeface="+mn-ea"/>
              <a:cs typeface="+mn-cs"/>
            </a:rPr>
            <a:t>PROVIAMO</a:t>
          </a:r>
          <a:r>
            <a:rPr lang="it-IT" sz="1100" cap="small" baseline="0">
              <a:solidFill>
                <a:schemeClr val="dk1"/>
              </a:solidFill>
              <a:latin typeface="+mn-lt"/>
              <a:ea typeface="+mn-ea"/>
              <a:cs typeface="+mn-cs"/>
            </a:rPr>
            <a:t> A </a:t>
          </a:r>
          <a:r>
            <a:rPr lang="it-IT" sz="1100" b="1" cap="small" baseline="0">
              <a:solidFill>
                <a:schemeClr val="dk1"/>
              </a:solidFill>
              <a:latin typeface="+mn-lt"/>
              <a:ea typeface="+mn-ea"/>
              <a:cs typeface="+mn-cs"/>
            </a:rPr>
            <a:t>GESTIRE  IL POSSESSO IN MANIERA RAPIDA</a:t>
          </a:r>
          <a:r>
            <a:rPr lang="it-IT" sz="1100" b="0" cap="small" baseline="0">
              <a:solidFill>
                <a:schemeClr val="dk1"/>
              </a:solidFill>
              <a:latin typeface="+mn-lt"/>
              <a:ea typeface="+mn-ea"/>
              <a:cs typeface="+mn-cs"/>
            </a:rPr>
            <a:t> (</a:t>
          </a:r>
          <a:r>
            <a:rPr lang="it-IT" sz="1100" cap="small" baseline="0">
              <a:solidFill>
                <a:schemeClr val="dk1"/>
              </a:solidFill>
              <a:latin typeface="+mn-lt"/>
              <a:ea typeface="+mn-ea"/>
              <a:cs typeface="+mn-cs"/>
            </a:rPr>
            <a:t>DUE TOCCHI E VIA). </a:t>
          </a:r>
          <a:r>
            <a:rPr lang="it-IT" sz="1100" b="1" cap="small" baseline="0">
              <a:solidFill>
                <a:schemeClr val="dk1"/>
              </a:solidFill>
              <a:latin typeface="+mn-lt"/>
              <a:ea typeface="+mn-ea"/>
              <a:cs typeface="+mn-cs"/>
            </a:rPr>
            <a:t>PROVARE A COSTRUIRE L'AZIONE</a:t>
          </a:r>
          <a:r>
            <a:rPr lang="it-IT" sz="1100" cap="small" baseline="0">
              <a:solidFill>
                <a:schemeClr val="dk1"/>
              </a:solidFill>
              <a:latin typeface="+mn-lt"/>
              <a:ea typeface="+mn-ea"/>
              <a:cs typeface="+mn-cs"/>
            </a:rPr>
            <a:t>, OSSIA </a:t>
          </a:r>
          <a:r>
            <a:rPr lang="it-IT" sz="1100" b="1" cap="small" baseline="0">
              <a:solidFill>
                <a:schemeClr val="dk1"/>
              </a:solidFill>
              <a:latin typeface="+mn-lt"/>
              <a:ea typeface="+mn-ea"/>
              <a:cs typeface="+mn-cs"/>
            </a:rPr>
            <a:t>PASSANDO PER IL CENTRO DEL CAMPO</a:t>
          </a:r>
          <a:r>
            <a:rPr lang="it-IT" sz="1100" b="0" cap="small" baseline="0">
              <a:solidFill>
                <a:schemeClr val="dk1"/>
              </a:solidFill>
              <a:latin typeface="+mn-lt"/>
              <a:ea typeface="+mn-ea"/>
              <a:cs typeface="+mn-cs"/>
            </a:rPr>
            <a:t>,MA NON RINUNCIANDO A VERTICALIZZARE.</a:t>
          </a:r>
          <a:r>
            <a:rPr lang="it-IT" sz="1100" cap="small" baseline="0">
              <a:solidFill>
                <a:schemeClr val="dk1"/>
              </a:solidFill>
              <a:latin typeface="+mn-lt"/>
              <a:ea typeface="+mn-ea"/>
              <a:cs typeface="+mn-cs"/>
            </a:rPr>
            <a:t> DAI TERZINI  VORREI VEDERE NON INSERIMENTI CONTINUI MA INSERIMENTI FATTI AL MOMENTO GIUSTO.</a:t>
          </a:r>
        </a:p>
        <a:p>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 </a:t>
          </a:r>
          <a:r>
            <a:rPr lang="it-IT" sz="1100" b="0" cap="small">
              <a:solidFill>
                <a:schemeClr val="dk1"/>
              </a:solidFill>
              <a:latin typeface="+mn-lt"/>
              <a:ea typeface="+mn-ea"/>
              <a:cs typeface="+mn-cs"/>
            </a:rPr>
            <a:t>FACCIAMO </a:t>
          </a:r>
          <a:r>
            <a:rPr lang="it-IT" sz="1100" b="1" cap="small">
              <a:solidFill>
                <a:schemeClr val="dk1"/>
              </a:solidFill>
              <a:latin typeface="+mn-lt"/>
              <a:ea typeface="+mn-ea"/>
              <a:cs typeface="+mn-cs"/>
            </a:rPr>
            <a:t>MOVIMENTO SENZA PALLA</a:t>
          </a:r>
          <a:r>
            <a:rPr lang="it-IT" sz="1100" cap="small">
              <a:solidFill>
                <a:schemeClr val="dk1"/>
              </a:solidFill>
              <a:latin typeface="+mn-lt"/>
              <a:ea typeface="+mn-ea"/>
              <a:cs typeface="+mn-cs"/>
            </a:rPr>
            <a:t>, DIAMO UN’ALTERNATIVA DI GIOCATA AI COMPAGNI.  </a:t>
          </a:r>
          <a:endParaRPr lang="it-IT"/>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CURIAMO LE DISTANZE  TRA REPARTI</a:t>
          </a:r>
          <a:r>
            <a:rPr lang="it-IT" sz="1100" cap="small" baseline="0">
              <a:solidFill>
                <a:schemeClr val="dk1"/>
              </a:solidFill>
              <a:latin typeface="+mn-lt"/>
              <a:ea typeface="+mn-ea"/>
              <a:cs typeface="+mn-cs"/>
            </a:rPr>
            <a:t>, ABITUIAMOCI A GUARDARCI INTORNO E A MUOVERCI DA SQUADRA.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RISPETTO ALL'ULTIMA PRESTAZIONE:</a:t>
          </a:r>
        </a:p>
        <a:p>
          <a:r>
            <a:rPr lang="it-IT" sz="1100" cap="small">
              <a:solidFill>
                <a:schemeClr val="dk1"/>
              </a:solidFill>
              <a:latin typeface="+mn-lt"/>
              <a:ea typeface="+mn-ea"/>
              <a:cs typeface="+mn-cs"/>
            </a:rPr>
            <a:t>- SI POSSESSO PALLA MA CERCHIAMO VERTICALIZZAZIONI, LA PALLA GOCHIAMOLA COI TEMPI</a:t>
          </a:r>
          <a:r>
            <a:rPr lang="it-IT" sz="1100" cap="small" baseline="0">
              <a:solidFill>
                <a:schemeClr val="dk1"/>
              </a:solidFill>
              <a:latin typeface="+mn-lt"/>
              <a:ea typeface="+mn-ea"/>
              <a:cs typeface="+mn-cs"/>
            </a:rPr>
            <a:t> GIUSTI A TREQUARTISTA E PUNTE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SE SIAMO IN ZONA TIRO SI PROVA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CAPIRE QUANDO E' IL MOMENTO DI RALLENTARE UN POCO IL RITMO E RECUPERARE FIATO. ANDIAMO SEMPRE AI 2000, NON VA BENE. SE SIAMO IN DEBITO LE DISTANZE  AUMENTANO, SI RISCHIANO INFILATE. GIROPALLA E SI RIFIATA.</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PROVIAMO QUALCHE MOVIMENTO:</a:t>
          </a:r>
          <a:r>
            <a:rPr lang="it-IT" sz="1100" cap="small" baseline="0">
              <a:solidFill>
                <a:schemeClr val="dk1"/>
              </a:solidFill>
              <a:latin typeface="+mn-lt"/>
              <a:ea typeface="+mn-ea"/>
              <a:cs typeface="+mn-cs"/>
            </a:rPr>
            <a:t> PALLA ALLA PUNTA, APPOGGIO ALL'INTERNO, FILTRANTE PER IL TAGLIO DELL'ALTRA PUNTA. PROVIAMO QUALCHE </a:t>
          </a:r>
          <a:r>
            <a:rPr lang="it-IT" sz="1100" cap="small">
              <a:solidFill>
                <a:schemeClr val="dk1"/>
              </a:solidFill>
              <a:latin typeface="+mn-lt"/>
              <a:ea typeface="+mn-ea"/>
              <a:cs typeface="+mn-cs"/>
            </a:rPr>
            <a:t>CAMBIO CAMPO PER L'INSERIMENTO DEL TERZINO</a:t>
          </a:r>
          <a:r>
            <a:rPr lang="it-IT" sz="1100" cap="small" baseline="0">
              <a:solidFill>
                <a:schemeClr val="dk1"/>
              </a:solidFill>
              <a:latin typeface="+mn-lt"/>
              <a:ea typeface="+mn-ea"/>
              <a:cs typeface="+mn-cs"/>
            </a:rPr>
            <a:t> QUANDO SIAMO CHIUSI DA UN LATO.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INTERNI A PROTEZIONE DEL CENTRALE IN NON POSSESSO.</a:t>
          </a:r>
          <a:r>
            <a:rPr lang="it-IT" sz="1100" cap="small" baseline="0">
              <a:solidFill>
                <a:schemeClr val="dk1"/>
              </a:solidFill>
              <a:latin typeface="+mn-lt"/>
              <a:ea typeface="+mn-ea"/>
              <a:cs typeface="+mn-cs"/>
            </a:rPr>
            <a:t> IN POSSESSO PROVIAMO L'INSERIMENTO SE LA PUNTA ESTERNA O IL TREQUARTI LARGO VENGONO INCONTRO PER RICEVERE PALLA.</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DIETRO LE PUNTE  IL TREQUARTISTA HA LIBERTA’ DI MOVIMENTO, IN NON POSSESSO DAI UNA MANO AL NOSTRO CENTROCAMPO PERO'.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PUNTE VICINE, UNA VA INCONTRO PER LA GIOCATA E LO SCAMBIO COL CENTROCAMPISTA, L'ALTRO VA IN PROFONDITA'</a:t>
          </a:r>
          <a:r>
            <a:rPr lang="it-IT" sz="1100" cap="small" baseline="0">
              <a:solidFill>
                <a:schemeClr val="dk1"/>
              </a:solidFill>
              <a:latin typeface="+mn-lt"/>
              <a:ea typeface="+mn-ea"/>
              <a:cs typeface="+mn-cs"/>
            </a:rPr>
            <a:t> PER RICEVERE IL FILTRANTE. LUZ E' IMPORTANTE QUELLO CHE TI CHIEDO: CON I MOVIMENTI GIUSTI SEI IN PORTA DUE TRE VOLTE A PARTITA! PERO' DIPENDE DA TE, IL TAGLIO DEVE ESSERE IN PROFONDITA' VERSO LA PORTA, NON VERSO L'ESTERNO...</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1 TEMPO: </a:t>
          </a:r>
          <a:r>
            <a:rPr lang="it-IT" sz="1100" cap="small" baseline="0">
              <a:solidFill>
                <a:schemeClr val="dk1"/>
              </a:solidFill>
              <a:latin typeface="+mn-lt"/>
              <a:ea typeface="+mn-ea"/>
              <a:cs typeface="+mn-cs"/>
            </a:rPr>
            <a:t>ROSSO /FRANZ-NICO-GIAN- WALLY /VITTO/GUERRO -BULGA/ LILLO / LUZ - GINO</a:t>
          </a: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CAMBI  2 TEMPO:  </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COPPIA CENTRALE DIETRO FUORI: DIVENTANO FLACO E GUERRO</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A CENTROCAMPO GLI INTERNI DIVENTANO PAOLO E LILLO CON ZINHO TREQUARTI </a:t>
          </a:r>
        </a:p>
        <a:p>
          <a:pPr marL="0" marR="0" indent="0" defTabSz="914400" eaLnBrk="1" fontAlgn="auto" latinLnBrk="0" hangingPunct="1">
            <a:lnSpc>
              <a:spcPct val="100000"/>
            </a:lnSpc>
            <a:spcBef>
              <a:spcPts val="0"/>
            </a:spcBef>
            <a:spcAft>
              <a:spcPts val="0"/>
            </a:spcAft>
            <a:buClrTx/>
            <a:buSzTx/>
            <a:buFontTx/>
            <a:buNone/>
            <a:tabLst/>
            <a:defRPr/>
          </a:pPr>
          <a:r>
            <a:rPr lang="it-IT"/>
            <a:t>DAVANTI MONTI VENTU</a:t>
          </a:r>
        </a:p>
        <a:p>
          <a:pPr marL="0" marR="0" indent="0" defTabSz="914400" eaLnBrk="1" fontAlgn="auto" latinLnBrk="0" hangingPunct="1">
            <a:lnSpc>
              <a:spcPct val="100000"/>
            </a:lnSpc>
            <a:spcBef>
              <a:spcPts val="0"/>
            </a:spcBef>
            <a:spcAft>
              <a:spcPts val="0"/>
            </a:spcAft>
            <a:buClrTx/>
            <a:buSzTx/>
            <a:buFontTx/>
            <a:buNone/>
            <a:tabLst/>
            <a:defRPr/>
          </a:pPr>
          <a:r>
            <a:rPr lang="it-IT"/>
            <a:t>10' GERRY - FRANZ</a:t>
          </a:r>
        </a:p>
        <a:p>
          <a:pPr marL="0" marR="0" indent="0" defTabSz="914400" eaLnBrk="1" fontAlgn="auto" latinLnBrk="0" hangingPunct="1">
            <a:lnSpc>
              <a:spcPct val="100000"/>
            </a:lnSpc>
            <a:spcBef>
              <a:spcPts val="0"/>
            </a:spcBef>
            <a:spcAft>
              <a:spcPts val="0"/>
            </a:spcAft>
            <a:buClrTx/>
            <a:buSzTx/>
            <a:buFontTx/>
            <a:buNone/>
            <a:tabLst/>
            <a:defRPr/>
          </a:pPr>
          <a:r>
            <a:rPr lang="it-IT"/>
            <a:t>20'</a:t>
          </a:r>
          <a:r>
            <a:rPr lang="it-IT" baseline="0"/>
            <a:t> VITTO-LUZ CON PAOLOZZO CENTRALE</a:t>
          </a:r>
          <a:endParaRPr lang="it-IT"/>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RIGORI:</a:t>
          </a:r>
          <a:r>
            <a:rPr lang="it-IT" sz="1100" b="1" cap="small" baseline="0">
              <a:solidFill>
                <a:schemeClr val="dk1"/>
              </a:solidFill>
              <a:latin typeface="+mn-lt"/>
              <a:ea typeface="+mn-ea"/>
              <a:cs typeface="+mn-cs"/>
            </a:rPr>
            <a:t> </a:t>
          </a:r>
          <a:r>
            <a:rPr lang="it-IT" sz="1100" cap="small" baseline="0">
              <a:solidFill>
                <a:schemeClr val="dk1"/>
              </a:solidFill>
              <a:latin typeface="+mn-lt"/>
              <a:ea typeface="+mn-ea"/>
              <a:cs typeface="+mn-cs"/>
            </a:rPr>
            <a:t>PAOLOZZO/ VITTO</a:t>
          </a:r>
        </a:p>
        <a:p>
          <a:r>
            <a:rPr lang="it-IT" sz="1100" b="1" cap="small" baseline="0">
              <a:solidFill>
                <a:schemeClr val="dk1"/>
              </a:solidFill>
              <a:latin typeface="+mn-lt"/>
              <a:ea typeface="+mn-ea"/>
              <a:cs typeface="+mn-cs"/>
            </a:rPr>
            <a:t>PUNIZIONI:</a:t>
          </a:r>
          <a:r>
            <a:rPr lang="it-IT" sz="1100" cap="small" baseline="0">
              <a:solidFill>
                <a:schemeClr val="dk1"/>
              </a:solidFill>
              <a:latin typeface="+mn-lt"/>
              <a:ea typeface="+mn-ea"/>
              <a:cs typeface="+mn-cs"/>
            </a:rPr>
            <a:t> PAOLOZZO/ LILLO </a:t>
          </a:r>
        </a:p>
        <a:p>
          <a:r>
            <a:rPr lang="it-IT" sz="1100" b="1" cap="small" baseline="0">
              <a:solidFill>
                <a:schemeClr val="dk1"/>
              </a:solidFill>
              <a:latin typeface="+mn-lt"/>
              <a:ea typeface="+mn-ea"/>
              <a:cs typeface="+mn-cs"/>
            </a:rPr>
            <a:t>CORNER:</a:t>
          </a:r>
          <a:r>
            <a:rPr lang="it-IT" sz="1100" cap="small" baseline="0">
              <a:solidFill>
                <a:schemeClr val="dk1"/>
              </a:solidFill>
              <a:latin typeface="+mn-lt"/>
              <a:ea typeface="+mn-ea"/>
              <a:cs typeface="+mn-cs"/>
            </a:rPr>
            <a:t>  SCHEMA DELL'ANNO SCORSO. 2 TAGLI SUL PRIMO, 2 CHE PARTONO DAL PORTIERE E UNO CHE ARRIVA SUL SECONDO.  UNO AL LIMITE. TRE FISSI DIETRO.</a:t>
          </a:r>
        </a:p>
        <a:p>
          <a:endParaRPr lang="it-IT" sz="1100" cap="small">
            <a:solidFill>
              <a:schemeClr val="dk1"/>
            </a:solidFill>
            <a:latin typeface="+mn-lt"/>
            <a:ea typeface="+mn-ea"/>
            <a:cs typeface="+mn-cs"/>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138</xdr:row>
      <xdr:rowOff>123826</xdr:rowOff>
    </xdr:to>
    <xdr:sp macro="" textlink="">
      <xdr:nvSpPr>
        <xdr:cNvPr id="18" name="CasellaDiTesto 17"/>
        <xdr:cNvSpPr txBox="1"/>
      </xdr:nvSpPr>
      <xdr:spPr>
        <a:xfrm>
          <a:off x="47625" y="381002"/>
          <a:ext cx="5153025" cy="22393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NON CI VOGLIO GIRARE INTORNO E ANDRO' SUBITO AL PUNTO:  OGGI BISOGNA VINCERE E VINCERE BENE, PER POTER AFFRONTARE IL RITORNO CON LA TRANQUILLITA' DEL RISULTATO.</a:t>
          </a:r>
        </a:p>
        <a:p>
          <a:r>
            <a:rPr lang="it-IT" sz="1100" u="none" cap="small" baseline="0">
              <a:solidFill>
                <a:schemeClr val="dk1"/>
              </a:solidFill>
              <a:latin typeface="+mn-lt"/>
              <a:ea typeface="+mn-ea"/>
              <a:cs typeface="+mn-cs"/>
            </a:rPr>
            <a:t>QUESTA E' LA PRIMA DI TANTE FINALI E COME SEMPRE ANDARE AVANTI DIPENDE SOLO DA NOI, DALLA NOSTRA CONCENTRAZIONE, DALLA VOGLIA DI SACRIFICIO. </a:t>
          </a:r>
        </a:p>
        <a:p>
          <a:r>
            <a:rPr lang="it-IT" sz="1100" u="none" cap="small" baseline="0">
              <a:solidFill>
                <a:schemeClr val="dk1"/>
              </a:solidFill>
              <a:latin typeface="+mn-lt"/>
              <a:ea typeface="+mn-ea"/>
              <a:cs typeface="+mn-cs"/>
            </a:rPr>
            <a:t>OGGI SERVONO RABBIA, VOGLIA, GRUPPO: SENZA POSSIAMO ANCHE NON ANDARE LA FUORI. L'AVVERSARIO NON VA MAI SOTTOVALUTATO PERO' RAGAZZI NON CI NASCONDIAMO NOI GIOCHIAMO PER ARRIVARE ALLA FINALISSIMA, E QUESTI OGGI DOBBIAMO MANGIARCELI: </a:t>
          </a:r>
          <a:r>
            <a:rPr lang="it-IT" sz="1100" b="1" u="none" cap="small" baseline="0">
              <a:solidFill>
                <a:schemeClr val="dk1"/>
              </a:solidFill>
              <a:latin typeface="+mn-lt"/>
              <a:ea typeface="+mn-ea"/>
              <a:cs typeface="+mn-cs"/>
            </a:rPr>
            <a:t>NON SIAMO INFERIORI A NESSUNO! OGNUNO DIA TUTTO E TORNEREMO QUI DENTRO DA VINCITORI:</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a:t>
          </a:r>
        </a:p>
        <a:p>
          <a:r>
            <a:rPr lang="it-IT" sz="1100" b="1" u="none" cap="small" baseline="0">
              <a:solidFill>
                <a:schemeClr val="dk1"/>
              </a:solidFill>
              <a:latin typeface="+mn-lt"/>
              <a:ea typeface="+mn-ea"/>
              <a:cs typeface="+mn-cs"/>
            </a:rPr>
            <a:t>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METTIAMOCI AL SERVIZIO DEL COMPAGNO, 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NON ESISTONO INCAZZATURE, OGGI ESISTONO SOLO I SUTURA. DA QUI IN AVANTI </a:t>
          </a:r>
          <a:r>
            <a:rPr lang="it-IT" sz="1100" b="1" u="none" cap="small" baseline="0">
              <a:solidFill>
                <a:schemeClr val="dk1"/>
              </a:solidFill>
              <a:latin typeface="+mn-lt"/>
              <a:ea typeface="+mn-ea"/>
              <a:cs typeface="+mn-cs"/>
            </a:rPr>
            <a:t>SE VOGLIAMO AVERE QUALCHE POSSIBILITA' CE L'ABBIAMO COME COLLETTIVO</a:t>
          </a:r>
          <a:r>
            <a:rPr lang="it-IT" sz="1100" b="0" u="none" cap="small" baseline="0">
              <a:solidFill>
                <a:schemeClr val="dk1"/>
              </a:solidFill>
              <a:latin typeface="+mn-lt"/>
              <a:ea typeface="+mn-ea"/>
              <a:cs typeface="+mn-cs"/>
            </a:rPr>
            <a:t>, CERCATE DI SEGUIRMI E DI STARE SERENI, IL RESTO VERRA' DA SE'.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DOBBIAMO FAR GIRARE LA PALLA PIU' DELLE ALTRE VOLTE E MEGLIO DELLE ALTRE VOLTE. OGGI VA SFRUTTATO IL FATTORE CAMPO, OGGI LE OCCASIONI CHE CAPITANO VANNO SFRUTTATE. E' IMPORTANTE LA DIFFERENZA RETI: VOGLIO CHE PARTIAMO FORTE E NON GLI LASCIAMO IL TEMPO DI RAGIONARE. SE PERDIAMO PALLA CERCHIAMO DI RIPRENDERLA IL PRIMA POSSIBILE. FISICAMENTE CI SIAMO. OGGI GAS SPALANCATO A MANETTA DAL PRIMO ALL'ULTIMO MINUTO. HO 5 CAMBI DI QUALITA'...DIAMO TUTTO.</a:t>
          </a:r>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IN MARCATURA MI RACCOMANDO, PULITI E DECISI.  DAVANTI HANNO UN BREVILINEO ZANONI, VELOCE E CON DUE BEI PIEDI (FINO ALL'ANNO SCORSO GIOCAVA IN PRIMA, NON BISOGNA LASCIARGLI MEZZO METRO A QUESTO QUA) E COSTI CHE E' IL CENTRAVANTI PIU' STATICO.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OGGI SONO FONDAMENTALI: IL LA VECCHIA SUI CAMPI GRANDI VA IN DIFFICOLTA' QUINDI DALLE FASCE PROBABILMENTE POSSIAMO FARGLI MALE, PERCIO' SCARICO E MI PROPONGO, VADO IN SOVRAPPOSIZIONE.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PERO' ALLA LINEA E A SCALARE. MI RACCOMANDO, NON DOBBIAMO ASSOLUTAMENTE ESSERE FUORI POSIZIONE, O AVERE LA COPERTA CORTA, QUINDI SPINGIAMO MA SEMPRE CON DELLA TESTA. VOGLIO PARECCHI CROSS IN MEZZO PER IL BREV OK?</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MI RACCOMANDO, IN QUESTE PARTITE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NELLO STESSO TEMPO PROPOSITIVI.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NON DOBBIAMO COMUNQUE AVERE FRETTA DI ARRIVARE CON DUE PASSAGGI IN PORTA.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VOGLIO ENTRAMBI GENEROSI, LOTTARE SU TUTTI I PALLONI.</a:t>
          </a:r>
          <a:r>
            <a:rPr kumimoji="0" lang="it-IT" sz="1100" b="1" i="0" u="none" strike="noStrike" kern="0" cap="small" spc="0" normalizeH="0" baseline="0" noProof="0">
              <a:ln>
                <a:noFill/>
              </a:ln>
              <a:solidFill>
                <a:prstClr val="black"/>
              </a:solidFill>
              <a:effectLst/>
              <a:uLnTx/>
              <a:uFillTx/>
              <a:latin typeface="+mn-lt"/>
              <a:ea typeface="+mn-ea"/>
              <a:cs typeface="+mn-cs"/>
            </a:rPr>
            <a:t> MONTI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IMPORTANTE DIFFERENZA RETI</a:t>
          </a:r>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35" name="CasellaDiTesto 34"/>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44" name="CasellaDiTesto 43"/>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38103</xdr:rowOff>
    </xdr:from>
    <xdr:to>
      <xdr:col>8</xdr:col>
      <xdr:colOff>381000</xdr:colOff>
      <xdr:row>138</xdr:row>
      <xdr:rowOff>123825</xdr:rowOff>
    </xdr:to>
    <xdr:sp macro="" textlink="">
      <xdr:nvSpPr>
        <xdr:cNvPr id="52" name="CasellaDiTesto 51"/>
        <xdr:cNvSpPr txBox="1"/>
      </xdr:nvSpPr>
      <xdr:spPr>
        <a:xfrm>
          <a:off x="47625" y="381003"/>
          <a:ext cx="5153025" cy="22393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TERZ'ULTIMA DI CAMPIONATO, ULTIMA PARTITA PRIMA DI DUE SFIDE CHIAVE. VOGLIO VEDERVI CARICHI, DIMOSTRATEMI CHE SIAMO SUL PEZZO E CHE SIAMO PRONTI. VOGLIO AVERE DUBBI DI FORMAZIONE OGNI VOLTA. METTETEMI IN DIFFICOLTA'. IO HO BISOGNO DI RISPOSTE, CHE OLTRE CHE DALL'ALLENAMENTO MI ARRIVANO DAL CAMPO.</a:t>
          </a:r>
        </a:p>
        <a:p>
          <a:r>
            <a:rPr lang="it-IT" sz="1100" u="none" cap="small" baseline="0">
              <a:solidFill>
                <a:schemeClr val="dk1"/>
              </a:solidFill>
              <a:latin typeface="+mn-lt"/>
              <a:ea typeface="+mn-ea"/>
              <a:cs typeface="+mn-cs"/>
            </a:rPr>
            <a:t>L'IMPEGNO ODIERNO NON SARA' PER NULLA SEMPLICE. IO NE SONO CONSCIO E SPERO LO SIATE ANCHE VOI. </a:t>
          </a:r>
        </a:p>
        <a:p>
          <a:r>
            <a:rPr lang="it-IT" sz="1100" u="none" cap="small" baseline="0">
              <a:solidFill>
                <a:schemeClr val="dk1"/>
              </a:solidFill>
              <a:latin typeface="+mn-lt"/>
              <a:ea typeface="+mn-ea"/>
              <a:cs typeface="+mn-cs"/>
            </a:rPr>
            <a:t>C'E' BISOGNO DI CONTINUITA' DI RISULTATI E DI PRESTAZIONI PER ARRIVARE CARICHI AGLI IMPEGNI DA DENTRO/FUORI. </a:t>
          </a:r>
        </a:p>
        <a:p>
          <a:r>
            <a:rPr lang="it-IT" sz="1100" u="none" cap="small" baseline="0">
              <a:solidFill>
                <a:schemeClr val="dk1"/>
              </a:solidFill>
              <a:latin typeface="+mn-lt"/>
              <a:ea typeface="+mn-ea"/>
              <a:cs typeface="+mn-cs"/>
            </a:rPr>
            <a:t>RIPARTIAMO DALLE COSE BELLE (TANTE) E MENO BELLE (POCHE) VISTE NEGLI ULTIMI IMPEGNI:</a:t>
          </a:r>
        </a:p>
        <a:p>
          <a:r>
            <a:rPr lang="it-IT" sz="1100" u="sng" cap="small" baseline="0">
              <a:solidFill>
                <a:schemeClr val="dk1"/>
              </a:solidFill>
              <a:latin typeface="+mn-lt"/>
              <a:ea typeface="+mn-ea"/>
              <a:cs typeface="+mn-cs"/>
            </a:rPr>
            <a:t>COSE BUONE DA RIPETERE ANCHE OGGI:</a:t>
          </a:r>
        </a:p>
        <a:p>
          <a:r>
            <a:rPr lang="it-IT" sz="1100" u="none" cap="small" baseline="0">
              <a:solidFill>
                <a:schemeClr val="dk1"/>
              </a:solidFill>
              <a:latin typeface="+mn-lt"/>
              <a:ea typeface="+mn-ea"/>
              <a:cs typeface="+mn-cs"/>
            </a:rPr>
            <a:t>1)</a:t>
          </a:r>
          <a:r>
            <a:rPr lang="it-IT" sz="1100" b="1" u="none" cap="small" baseline="0">
              <a:solidFill>
                <a:schemeClr val="dk1"/>
              </a:solidFill>
              <a:latin typeface="+mn-lt"/>
              <a:ea typeface="+mn-ea"/>
              <a:cs typeface="+mn-cs"/>
            </a:rPr>
            <a:t> APPROCCIO ALLA SFIDA</a:t>
          </a:r>
          <a:r>
            <a:rPr lang="it-IT" sz="1100" u="none" cap="small" baseline="0">
              <a:solidFill>
                <a:schemeClr val="dk1"/>
              </a:solidFill>
              <a:latin typeface="+mn-lt"/>
              <a:ea typeface="+mn-ea"/>
              <a:cs typeface="+mn-cs"/>
            </a:rPr>
            <a:t>, CONCENTRAZIONE GIA' DAL RISCALDAMENTO (INFATTI DOPO 5 MINUTI ERAVAMO IN VANTAGGIO COL REAL).</a:t>
          </a:r>
        </a:p>
        <a:p>
          <a:r>
            <a:rPr lang="it-IT" sz="1100" u="none" cap="small" baseline="0">
              <a:solidFill>
                <a:schemeClr val="dk1"/>
              </a:solidFill>
              <a:latin typeface="+mn-lt"/>
              <a:ea typeface="+mn-ea"/>
              <a:cs typeface="+mn-cs"/>
            </a:rPr>
            <a:t>2) </a:t>
          </a:r>
          <a:r>
            <a:rPr lang="it-IT" sz="1100" b="1" u="none" cap="small" baseline="0">
              <a:solidFill>
                <a:schemeClr val="dk1"/>
              </a:solidFill>
              <a:latin typeface="+mn-lt"/>
              <a:ea typeface="+mn-ea"/>
              <a:cs typeface="+mn-cs"/>
            </a:rPr>
            <a:t>CORNER E PALLE INATTIVE </a:t>
          </a:r>
          <a:r>
            <a:rPr lang="it-IT" sz="1100" b="0" u="none" cap="small" baseline="0">
              <a:solidFill>
                <a:schemeClr val="dk1"/>
              </a:solidFill>
              <a:latin typeface="+mn-lt"/>
              <a:ea typeface="+mn-ea"/>
              <a:cs typeface="+mn-cs"/>
            </a:rPr>
            <a:t>LI ABBIAMO PROVATI E RIPROVATI MI ASPETTO VENGANO FATTI</a:t>
          </a:r>
          <a:r>
            <a:rPr lang="it-IT" sz="1100" u="none" cap="small" baseline="0">
              <a:solidFill>
                <a:schemeClr val="dk1"/>
              </a:solidFill>
              <a:latin typeface="+mn-lt"/>
              <a:ea typeface="+mn-ea"/>
              <a:cs typeface="+mn-cs"/>
            </a:rPr>
            <a:t> MOLTO BENE, ABBIAMO SEGNATO COL REAL.</a:t>
          </a:r>
        </a:p>
        <a:p>
          <a:r>
            <a:rPr lang="it-IT" sz="1100" u="none" cap="small" baseline="0">
              <a:solidFill>
                <a:schemeClr val="dk1"/>
              </a:solidFill>
              <a:latin typeface="+mn-lt"/>
              <a:ea typeface="+mn-ea"/>
              <a:cs typeface="+mn-cs"/>
            </a:rPr>
            <a:t>3) </a:t>
          </a:r>
          <a:r>
            <a:rPr lang="it-IT" sz="1100" b="1" u="none" cap="small" baseline="0">
              <a:solidFill>
                <a:schemeClr val="dk1"/>
              </a:solidFill>
              <a:latin typeface="+mn-lt"/>
              <a:ea typeface="+mn-ea"/>
              <a:cs typeface="+mn-cs"/>
            </a:rPr>
            <a:t>SOTTO PORTA</a:t>
          </a:r>
          <a:r>
            <a:rPr lang="it-IT" sz="1100" b="0" u="none" cap="small" baseline="0">
              <a:solidFill>
                <a:schemeClr val="dk1"/>
              </a:solidFill>
              <a:latin typeface="+mn-lt"/>
              <a:ea typeface="+mn-ea"/>
              <a:cs typeface="+mn-cs"/>
            </a:rPr>
            <a:t> GRANDI COSE, MOLTO ALTRUISMO E BELLE GIOCATE.</a:t>
          </a:r>
        </a:p>
        <a:p>
          <a:endParaRPr lang="it-IT" sz="1100" u="none"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COSE DA MIGLIORARE:</a:t>
          </a:r>
        </a:p>
        <a:p>
          <a:r>
            <a:rPr lang="it-IT" sz="1100" u="none" cap="small" baseline="0">
              <a:solidFill>
                <a:schemeClr val="dk1"/>
              </a:solidFill>
              <a:latin typeface="+mn-lt"/>
              <a:ea typeface="+mn-ea"/>
              <a:cs typeface="+mn-cs"/>
            </a:rPr>
            <a:t>5) </a:t>
          </a:r>
          <a:r>
            <a:rPr lang="it-IT" sz="1100" b="1" u="none" cap="small" baseline="0">
              <a:solidFill>
                <a:schemeClr val="dk1"/>
              </a:solidFill>
              <a:latin typeface="+mn-lt"/>
              <a:ea typeface="+mn-ea"/>
              <a:cs typeface="+mn-cs"/>
            </a:rPr>
            <a:t>MENTALITA', DOPO IL VANTAGGIO "PLAF" CI SEDIAMO SEMPRE</a:t>
          </a:r>
          <a:r>
            <a:rPr lang="it-IT" sz="1100" u="none" cap="small" baseline="0">
              <a:solidFill>
                <a:schemeClr val="dk1"/>
              </a:solidFill>
              <a:latin typeface="+mn-lt"/>
              <a:ea typeface="+mn-ea"/>
              <a:cs typeface="+mn-cs"/>
            </a:rPr>
            <a:t>. E' CAPITATO COL REAL, E' CAPITATO CON L'INVICTA....MAI DARE CORAGGIO A CHI E' ALLE CORDE, BASTA UN ATTIMO E TUTTO SI RIBALTA NEL CALCIO. </a:t>
          </a:r>
        </a:p>
        <a:p>
          <a:r>
            <a:rPr lang="it-IT" sz="1100" u="none" cap="small" baseline="0">
              <a:solidFill>
                <a:schemeClr val="dk1"/>
              </a:solidFill>
              <a:latin typeface="+mn-lt"/>
              <a:ea typeface="+mn-ea"/>
              <a:cs typeface="+mn-cs"/>
            </a:rPr>
            <a:t> </a:t>
          </a:r>
        </a:p>
        <a:p>
          <a:r>
            <a:rPr lang="it-IT" sz="1100" u="sng" cap="small" baseline="0">
              <a:solidFill>
                <a:schemeClr val="dk1"/>
              </a:solidFill>
              <a:latin typeface="+mn-lt"/>
              <a:ea typeface="+mn-ea"/>
              <a:cs typeface="+mn-cs"/>
            </a:rPr>
            <a:t>PARTENZA A CANNONE</a:t>
          </a:r>
          <a:r>
            <a:rPr lang="it-IT" sz="1100" u="none" cap="small" baseline="0">
              <a:solidFill>
                <a:schemeClr val="dk1"/>
              </a:solidFill>
              <a:latin typeface="+mn-lt"/>
              <a:ea typeface="+mn-ea"/>
              <a:cs typeface="+mn-cs"/>
            </a:rPr>
            <a:t>, </a:t>
          </a:r>
          <a:r>
            <a:rPr lang="it-IT" sz="1100" b="0" u="none" cap="small" baseline="0">
              <a:solidFill>
                <a:schemeClr val="dk1"/>
              </a:solidFill>
              <a:latin typeface="+mn-lt"/>
              <a:ea typeface="+mn-ea"/>
              <a:cs typeface="+mn-cs"/>
            </a:rPr>
            <a:t>CATTIVERIA AGONISTICA SU OGNI PALLONE,  PRECISIONE NEI PASSAGGI E VOGLIA  DI VINCERE, IL MIX E' SEMPRE QUESTO.</a:t>
          </a:r>
          <a:endParaRPr lang="it-IT" sz="1100" b="1"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FRANZ, GUERRO, GIAN, WALLY / FLACO, CAP, BERTA / ZI / GINO, LUZ.</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a:t>
          </a:r>
          <a:r>
            <a:rPr kumimoji="0" lang="it-IT" sz="1100" b="1"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MI RACCOMANDO, NON DOBBIAMO ASSOLUTAMENTE ESSERE FUORI POSIZIONE, O AVERE LA COPERTA CORTA, QUINDI SPINGIAMO MA CON DELLA TESTA. NON E' OBBLIGATORIO ANDARE SEMPRE IN VERTICALE E SEMPRE AI DUEMILA ALL'ORA. SI PUO' RIPARTIRE E FARE GIRO PALLA E DAVANTI RIFIATIAMO.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HAI PIEDE E TESTA PER FARE IL REGISTA ARRETRATO, QUINDI PROVA SE C'E' SPAZIO L'IMBECCATA PER ZI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1" cap="small" baseline="0">
              <a:solidFill>
                <a:schemeClr val="dk1"/>
              </a:solidFill>
              <a:effectLst/>
              <a:latin typeface="+mn-lt"/>
              <a:ea typeface="+mn-ea"/>
              <a:cs typeface="+mn-cs"/>
            </a:rPr>
            <a:t>CAP</a:t>
          </a:r>
          <a:r>
            <a:rPr lang="it-IT" sz="1100" b="0" cap="small" baseline="0">
              <a:solidFill>
                <a:schemeClr val="dk1"/>
              </a:solidFill>
              <a:effectLst/>
              <a:latin typeface="+mn-lt"/>
              <a:ea typeface="+mn-ea"/>
              <a:cs typeface="+mn-cs"/>
            </a:rPr>
            <a:t> DAI TU I TEMPI DELLA MANOVRA: SE IL CENTRAVANTI TI VIENE INCONTRO LA PALLA GLI VA GIOCATA. ALTRIMENTI CERCHIAMO LA PROFONDITA' CON LUZ. GIOCATE SEMPLICI E VELOCI. </a:t>
          </a:r>
        </a:p>
        <a:p>
          <a:pPr eaLnBrk="1" fontAlgn="auto" latinLnBrk="0" hangingPunct="1"/>
          <a:r>
            <a:rPr lang="it-IT" sz="1100" b="0" i="0" cap="small" baseline="0">
              <a:solidFill>
                <a:schemeClr val="dk1"/>
              </a:solidFill>
              <a:effectLst/>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lang="it-IT" sz="1100" b="0" i="0" u="sng" cap="small" baseline="0">
              <a:solidFill>
                <a:schemeClr val="dk1"/>
              </a:solidFill>
              <a:effectLst/>
              <a:latin typeface="+mn-lt"/>
              <a:ea typeface="+mn-ea"/>
              <a:cs typeface="+mn-cs"/>
            </a:rPr>
            <a:t>. ENTRAMBE AVETE LA CAPACITA' DI TROVARE LA GIOCATA E LA POSSIBILITA' DI INSERIRVI, SOPRATTUTTO QUANDO IL GIOCO SCENDE DALL'ALTRA PARTE SUL SECONDO PALO DOVETE ESSERCI ANCHE VOI.</a:t>
          </a:r>
          <a:endParaRPr lang="it-IT">
            <a:effectLst/>
          </a:endParaRPr>
        </a:p>
        <a:p>
          <a:pPr eaLnBrk="1" fontAlgn="auto" latinLnBrk="0" hangingPunct="1"/>
          <a:r>
            <a:rPr lang="it-IT" sz="1100" b="0" i="0" cap="small" baseline="0">
              <a:solidFill>
                <a:schemeClr val="dk1"/>
              </a:solidFill>
              <a:effectLst/>
              <a:latin typeface="+mn-lt"/>
              <a:ea typeface="+mn-ea"/>
              <a:cs typeface="+mn-cs"/>
            </a:rPr>
            <a:t>VERTICALIZZIAMO AL MOMENTO GIUSTO, SENZA FRETTA, SERVIAMOLA LA PUNTA  QUANDO CI FA IL MOVIMENTO. DOBBIAMO ESSERE LUCIDI IN OGNI SITUAZIONE, SOPRATTUTTO IN FASE DI DISIMPEGNO.</a:t>
          </a:r>
          <a:endParaRPr lang="it-IT">
            <a:effectLst/>
          </a:endParaRPr>
        </a:p>
        <a:p>
          <a:pPr eaLnBrk="1" fontAlgn="auto" latinLnBrk="0" hangingPunct="1"/>
          <a:r>
            <a:rPr lang="it-IT" sz="1100" b="0" i="0" cap="small"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endParaRPr lang="it-IT">
            <a:effectLst/>
          </a:endParaRPr>
        </a:p>
        <a:p>
          <a:pPr eaLnBrk="1" fontAlgn="auto" latinLnBrk="0" hangingPunct="1"/>
          <a:r>
            <a:rPr lang="it-IT" sz="1100" b="1" i="0" cap="small" baseline="0">
              <a:solidFill>
                <a:schemeClr val="dk1"/>
              </a:solidFill>
              <a:effectLst/>
              <a:latin typeface="+mn-lt"/>
              <a:ea typeface="+mn-ea"/>
              <a:cs typeface="+mn-cs"/>
            </a:rPr>
            <a:t>LE GIOCATE SONO QUELLE CHE PROVIAMO IN ALLENAMENTO.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1" i="0" cap="small" baseline="0">
              <a:solidFill>
                <a:schemeClr val="dk1"/>
              </a:solidFill>
              <a:effectLst/>
              <a:latin typeface="+mn-lt"/>
              <a:ea typeface="+mn-ea"/>
              <a:cs typeface="+mn-cs"/>
            </a:rPr>
            <a:t>ZI</a:t>
          </a:r>
          <a:r>
            <a:rPr lang="it-IT" sz="1100" b="0" i="0" cap="small" baseline="0">
              <a:solidFill>
                <a:schemeClr val="dk1"/>
              </a:solidFill>
              <a:effectLst/>
              <a:latin typeface="+mn-lt"/>
              <a:ea typeface="+mn-ea"/>
              <a:cs typeface="+mn-cs"/>
            </a:rPr>
            <a:t>, MASSIMA LIBERTA' DI MOVIMENTO, NON USCIRE DAL GIOCO, RITAGLIATI IL TUO SPAZIO E GIOCA SEMPLICE  HAI QUALITA' E DEVI INNESCARE LE PUNTE. FATTI VEDERE, CREA SPAZIO COL TUO MOVIMENTO E DI PALLONI GIOCABILI NE AVRAI. NEGLI ULTIMI 20/25 METRI VOGLIO IL DRIBBLING SENZA PAURA E LA FINALIZZAZIONE VELOCE CHE SIA IL CROSS, L'UNO-DUE O IL TIRO. GIOCA SEMPLICE.</a:t>
          </a:r>
        </a:p>
        <a:p>
          <a:pPr eaLnBrk="1" fontAlgn="auto" latinLnBrk="0" hangingPunct="1"/>
          <a:r>
            <a:rPr lang="it-IT" sz="1100" b="0" i="0" cap="small" baseline="0">
              <a:solidFill>
                <a:schemeClr val="dk1"/>
              </a:solidFill>
              <a:effectLst/>
              <a:latin typeface="+mn-lt"/>
              <a:ea typeface="+mn-ea"/>
              <a:cs typeface="+mn-cs"/>
            </a:rPr>
            <a:t>VAI IN APPOGGIO PER LA GIOCATA DELLA PUNTA: CERCA SEMPRE LA GIOCATA VELOCE MAGARI IN PROFONDITA' PER IL TAGLIO O PER LA CHIUSURA DI UN TRIANGOLO. </a:t>
          </a:r>
        </a:p>
        <a:p>
          <a:pPr eaLnBrk="1" fontAlgn="auto" latinLnBrk="0" hangingPunct="1"/>
          <a:r>
            <a:rPr lang="it-IT" sz="1100" b="0" i="0" cap="small" baseline="0">
              <a:solidFill>
                <a:schemeClr val="dk1"/>
              </a:solidFill>
              <a:effectLst/>
              <a:latin typeface="+mn-lt"/>
              <a:ea typeface="+mn-ea"/>
              <a:cs typeface="+mn-cs"/>
            </a:rPr>
            <a:t>E' FONDAMENTALE CHE NON ESCI DAL GIOCO. </a:t>
          </a:r>
        </a:p>
        <a:p>
          <a:pPr eaLnBrk="1" fontAlgn="auto" latinLnBrk="0" hangingPunct="1"/>
          <a:r>
            <a:rPr lang="it-IT" sz="1100" b="0" i="0" cap="small" baseline="0">
              <a:solidFill>
                <a:schemeClr val="dk1"/>
              </a:solidFill>
              <a:effectLst/>
              <a:latin typeface="+mn-lt"/>
              <a:ea typeface="+mn-ea"/>
              <a:cs typeface="+mn-cs"/>
            </a:rPr>
            <a:t>SCALI A  DAR FASTIDIO AL LORO CENTRALE DI CENTROCAMPO IN FASE DI NON POSSESSO, OGGI E' IMPORTANTE QUESTA FASE.</a:t>
          </a: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 </a:t>
          </a:r>
          <a:r>
            <a:rPr kumimoji="0" lang="it-IT" sz="1100" b="1" i="0" u="none" strike="noStrike" kern="0" cap="small" spc="0" normalizeH="0" baseline="0" noProof="0">
              <a:ln>
                <a:noFill/>
              </a:ln>
              <a:solidFill>
                <a:prstClr val="black"/>
              </a:solidFill>
              <a:effectLst/>
              <a:uLnTx/>
              <a:uFillTx/>
              <a:latin typeface="+mn-lt"/>
              <a:ea typeface="+mn-ea"/>
              <a:cs typeface="+mn-cs"/>
            </a:rPr>
            <a:t>GINO E LUZ</a:t>
          </a:r>
          <a:r>
            <a:rPr lang="it-IT" sz="1100" b="0" i="0" cap="small" baseline="0">
              <a:solidFill>
                <a:schemeClr val="dk1"/>
              </a:solidFill>
              <a:effectLst/>
              <a:latin typeface="+mn-lt"/>
              <a:ea typeface="+mn-ea"/>
              <a:cs typeface="+mn-cs"/>
            </a:rPr>
            <a:t>. GIOCATE VICINI, TRIANGOLO, SCAMBIO STRETTO E VIA. UNO VIENE INCONTRO L'ALTRO VA. TENETE SU' LA PALLA. E RICORDATEVI CHE CON LA GIOCATA SEMPLICE SPESSO SIA ARRIVA IN PORTA .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p>
        <a:p>
          <a:pPr eaLnBrk="1" fontAlgn="auto" latinLnBrk="0" hangingPunct="1"/>
          <a:r>
            <a:rPr lang="it-IT" sz="1100" b="0" i="0" cap="small" baseline="0">
              <a:solidFill>
                <a:schemeClr val="dk1"/>
              </a:solidFill>
              <a:effectLst/>
              <a:latin typeface="+mn-lt"/>
              <a:ea typeface="+mn-ea"/>
              <a:cs typeface="+mn-cs"/>
            </a:rPr>
            <a:t>VORREI UNA COSA: UNO-DUE E TIRI DA FUORI, CERCHIAMO LA CONCLUSIONE NELLO SPECCHIO QUANDO ABBIAMO LA POSSIBILITA’. </a:t>
          </a: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ZI MENTRE VOI DUE STAZIONATE TRA CENTRALI E TERZINI. VOGLIO QUESTA FASE FATTA AL MEGLIO PERCHE' PRIMA RECUPERIAMO PALLA MEGLIO E' E SE LO FACCIAMO IL PIU' ALTO POSSIBILE SIAMO PIU' VICINI ALLA LORO PORTA E PIU' LONTANI DALLA NOSTRA. </a:t>
          </a:r>
        </a:p>
        <a:p>
          <a:pPr eaLnBrk="1" fontAlgn="auto" latinLnBrk="0" hangingPunct="1"/>
          <a:r>
            <a:rPr lang="it-IT" sz="1100" b="0" i="0" cap="small" baseline="0">
              <a:solidFill>
                <a:schemeClr val="dk1"/>
              </a:solidFill>
              <a:effectLst/>
              <a:latin typeface="+mn-lt"/>
              <a:ea typeface="+mn-ea"/>
              <a:cs typeface="+mn-cs"/>
            </a:rPr>
            <a:t>DAL LIMITE SI TIRA EH RAGAZZI, CERCHIAMO LA CONCLUSIONE QUANDO ABBIAMO LA POSSIBILITA’. </a:t>
          </a: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a:t>
          </a: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ZI - GINO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ZI -GINO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SQUALIFICATi :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VITTO </a:t>
          </a:r>
          <a:r>
            <a:rPr kumimoji="0" lang="it-IT" sz="1100" b="0" i="0" u="none" strike="noStrike" kern="0" cap="none" spc="0" normalizeH="0" baseline="0" noProof="0">
              <a:ln>
                <a:noFill/>
              </a:ln>
              <a:solidFill>
                <a:prstClr val="black"/>
              </a:solidFill>
              <a:effectLst/>
              <a:uLnTx/>
              <a:uFillTx/>
              <a:latin typeface="+mn-lt"/>
              <a:ea typeface="+mn-ea"/>
              <a:cs typeface="+mn-cs"/>
            </a:rPr>
            <a:t>- </a:t>
          </a:r>
          <a:r>
            <a:rPr kumimoji="0" lang="it-IT" sz="1100" b="1" i="0" u="none" strike="noStrike" kern="0" cap="none" spc="0" normalizeH="0" baseline="0" noProof="0">
              <a:ln>
                <a:noFill/>
              </a:ln>
              <a:solidFill>
                <a:prstClr val="black"/>
              </a:solidFill>
              <a:effectLst/>
              <a:uLnTx/>
              <a:uFillTx/>
              <a:latin typeface="+mn-lt"/>
              <a:ea typeface="+mn-ea"/>
              <a:cs typeface="+mn-cs"/>
            </a:rPr>
            <a:t>FRANZ</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ULTIMA COL BORETTO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LORO SQUALIFICATI: </a:t>
          </a:r>
          <a:r>
            <a:rPr kumimoji="0" lang="it-IT" sz="1100" b="0" i="0" u="none" strike="noStrike" kern="0" cap="none" spc="0" normalizeH="0" baseline="0" noProof="0">
              <a:ln>
                <a:noFill/>
              </a:ln>
              <a:solidFill>
                <a:prstClr val="black"/>
              </a:solidFill>
              <a:effectLst/>
              <a:uLnTx/>
              <a:uFillTx/>
              <a:latin typeface="+mn-lt"/>
              <a:ea typeface="+mn-ea"/>
              <a:cs typeface="+mn-cs"/>
            </a:rPr>
            <a:t>TABI CLAUDIO</a:t>
          </a:r>
          <a:r>
            <a:rPr kumimoji="0" lang="it-IT" sz="1100" b="1" i="0" u="none" strike="noStrike" kern="0" cap="none" spc="0" normalizeH="0" baseline="0" noProof="0">
              <a:ln>
                <a:noFill/>
              </a:ln>
              <a:solidFill>
                <a:prstClr val="black"/>
              </a:solidFill>
              <a:effectLst/>
              <a:uLnTx/>
              <a:uFillTx/>
              <a:latin typeface="+mn-lt"/>
              <a:ea typeface="+mn-ea"/>
              <a:cs typeface="+mn-cs"/>
            </a:rPr>
            <a:t>, </a:t>
          </a:r>
          <a:r>
            <a:rPr kumimoji="0" lang="it-IT" sz="1100" b="0" i="0" u="none" strike="noStrike" kern="0" cap="none" spc="0" normalizeH="0" baseline="0" noProof="0">
              <a:ln>
                <a:noFill/>
              </a:ln>
              <a:solidFill>
                <a:prstClr val="black"/>
              </a:solidFill>
              <a:effectLst/>
              <a:uLnTx/>
              <a:uFillTx/>
              <a:latin typeface="+mn-lt"/>
              <a:ea typeface="+mn-ea"/>
              <a:cs typeface="+mn-cs"/>
            </a:rPr>
            <a:t>LACHHEEB RACHID E CORRIAS FRANCESCO</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125</xdr:row>
      <xdr:rowOff>85725</xdr:rowOff>
    </xdr:to>
    <xdr:sp macro="" textlink="">
      <xdr:nvSpPr>
        <xdr:cNvPr id="27" name="CasellaDiTesto 26"/>
        <xdr:cNvSpPr txBox="1"/>
      </xdr:nvSpPr>
      <xdr:spPr>
        <a:xfrm>
          <a:off x="47625" y="381000"/>
          <a:ext cx="5153025" cy="2025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178</xdr:row>
      <xdr:rowOff>15875</xdr:rowOff>
    </xdr:to>
    <xdr:sp macro="" textlink="">
      <xdr:nvSpPr>
        <xdr:cNvPr id="35" name="CasellaDiTesto 34"/>
        <xdr:cNvSpPr txBox="1"/>
      </xdr:nvSpPr>
      <xdr:spPr>
        <a:xfrm>
          <a:off x="47625" y="387351"/>
          <a:ext cx="5111750" cy="28394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CHE DIRE, OGGI SARA' DURISSIMA. LORO AVRANNO IL DENTE AVVELENATO PER L'ELIMINAZIONE DI UN MESE FA, QUINDI SCENDERANNO IN CAMPO CON TUTTA LA RABBIA ACCUMULATA. PREPARIAMOCI AD UNA BATTAGLIA. PER ANDARE AVANTI OBBLIGATORIO SCORDARCI DEL 2-0 DI UN MESE FA. CI SARA' DA SOFFRIRE, MA SE LOTTEREMO CE LA FAREMO TUTTI INSIEME ANCHE OGGI: SERVONO RABBIA, VOGLIA E IL GRUPPO... 20 TESTE E 1 CUORE...UN GRANDE CUORE SERVE OGGI: SERVE LA VOGLIA DI SACRIFICIO E L'UMILTA' DI METTERSI A DISPOSIZIONE DEL COMPAGNO PER RAGGIUNGERE QUELLO CHE DA SOLI IN QUESTO SPORT NON SI OTTIENE: SE SIAMO QUI OGGI E' MERITO DI OGNUNO DI NOI. </a:t>
          </a:r>
        </a:p>
        <a:p>
          <a:r>
            <a:rPr lang="it-IT" sz="1100" b="1" i="0" u="none" strike="noStrike">
              <a:solidFill>
                <a:schemeClr val="dk1"/>
              </a:solidFill>
              <a:effectLst/>
              <a:latin typeface="+mn-lt"/>
              <a:ea typeface="+mn-ea"/>
              <a:cs typeface="+mn-cs"/>
            </a:rPr>
            <a:t> </a:t>
          </a:r>
          <a:r>
            <a:rPr lang="it-IT" sz="1100" b="0" i="0" u="none" strike="noStrike">
              <a:solidFill>
                <a:schemeClr val="dk1"/>
              </a:solidFill>
              <a:effectLst/>
              <a:latin typeface="+mn-lt"/>
              <a:ea typeface="+mn-ea"/>
              <a:cs typeface="+mn-cs"/>
            </a:rPr>
            <a:t> </a:t>
          </a:r>
          <a:r>
            <a:rPr lang="it-IT"/>
            <a:t> </a:t>
          </a:r>
          <a:r>
            <a:rPr lang="it-IT" sz="1100" b="0" i="0" u="none" strike="noStrike">
              <a:solidFill>
                <a:schemeClr val="dk1"/>
              </a:solidFill>
              <a:effectLst/>
              <a:latin typeface="+mn-lt"/>
              <a:ea typeface="+mn-ea"/>
              <a:cs typeface="+mn-cs"/>
            </a:rPr>
            <a:t> </a:t>
          </a:r>
          <a:r>
            <a:rPr lang="it-IT"/>
            <a:t> </a:t>
          </a:r>
          <a:r>
            <a:rPr lang="it-IT" sz="1100" b="0" i="0" u="none" strike="noStrike">
              <a:solidFill>
                <a:schemeClr val="dk1"/>
              </a:solidFill>
              <a:effectLst/>
              <a:latin typeface="+mn-lt"/>
              <a:ea typeface="+mn-ea"/>
              <a:cs typeface="+mn-cs"/>
            </a:rPr>
            <a:t> </a:t>
          </a:r>
          <a:r>
            <a:rPr lang="it-IT"/>
            <a:t> </a:t>
          </a:r>
        </a:p>
        <a:p>
          <a:r>
            <a:rPr lang="it-IT" sz="1100" b="1" u="none" cap="small" baseline="0">
              <a:solidFill>
                <a:schemeClr val="dk1"/>
              </a:solidFill>
              <a:latin typeface="+mn-lt"/>
              <a:ea typeface="+mn-ea"/>
              <a:cs typeface="+mn-cs"/>
            </a:rPr>
            <a:t>DETTO CIO': CATTIVERIA AGONISTICA SU OGNI PALLONE E TESTA. NON CASCHIAMO IN PROVOCAZIONI (D'ANGELO) SE SARANNO IN DIFFICOLTA' TENTERANNO DI METTERLA SULLA RISSA: NON CASCHIAMOCI. LASCIARE LA SQUADRA IN 10 SIGNIFICA COMPROMETTERE IL PERCORSO, PERCIO' NERVI SALDI E TESTA SULLE SPALLE. LUCIO, ERIS, VI PICCHIERANNO, CERCHERANNO DI FARVI PERDERE LE STAFFE. BOCCA CUCITA. FACCIAMO PARLARE IL CAMPO.</a:t>
          </a:r>
        </a:p>
        <a:p>
          <a:endParaRPr lang="it-IT" sz="1100" b="1"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FORMAZIONE:</a:t>
          </a:r>
          <a:r>
            <a:rPr lang="it-IT" sz="1100" u="none" cap="small" baseline="0">
              <a:solidFill>
                <a:schemeClr val="dk1"/>
              </a:solidFill>
              <a:latin typeface="+mn-lt"/>
              <a:ea typeface="+mn-ea"/>
              <a:cs typeface="+mn-cs"/>
            </a:rPr>
            <a:t> ROSSO/ WALLY, GUERRO, GIAN, ABI / LILLO, VITTO, FLACO / ERIS / GINO, LUZ.</a:t>
          </a:r>
        </a:p>
        <a:p>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LORO MI ASPETTO CHE GIOCHINO COME UN MESE FA, CON UN 4-4-2 IN LINEA.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a:t>
          </a:r>
          <a:r>
            <a:rPr kumimoji="0" lang="it-IT" sz="1100" b="0" i="0" u="none" strike="noStrike" kern="0" cap="small" spc="0" normalizeH="0" baseline="0" noProof="0">
              <a:ln>
                <a:noFill/>
              </a:ln>
              <a:solidFill>
                <a:prstClr val="black"/>
              </a:solidFill>
              <a:effectLst/>
              <a:uLnTx/>
              <a:uFillTx/>
              <a:latin typeface="+mn-lt"/>
              <a:ea typeface="+mn-ea"/>
              <a:cs typeface="+mn-cs"/>
            </a:rPr>
            <a:t>: I LORO TERZINI ABBIAMO VISTO CERCANO DI SOVRAPPORRE QUANDO NE HANNO LA POSSIBILITA', L'ALTRA VOLTA HANNO SPINTO MOLTO PIU' A DESTRA CHE A SINISTRA, MA OGGI RITORNA FORENZI QUINDI MI ASPETTO CHE SPINGANO ANCHE DI QUI. </a:t>
          </a:r>
          <a:r>
            <a:rPr kumimoji="0" lang="it-IT" sz="1100" b="1" i="0" u="none" strike="noStrike" kern="0" cap="small" spc="0" normalizeH="0" baseline="0" noProof="0">
              <a:ln>
                <a:noFill/>
              </a:ln>
              <a:solidFill>
                <a:prstClr val="black"/>
              </a:solidFill>
              <a:effectLst/>
              <a:uLnTx/>
              <a:uFillTx/>
              <a:latin typeface="+mn-lt"/>
              <a:ea typeface="+mn-ea"/>
              <a:cs typeface="+mn-cs"/>
            </a:rPr>
            <a:t>NON SONO IMPECCABILI E SE MESSI SOTTO PRESSIONE POTREBBERO INCAPPARE IN ERRORI E DI POSIZIONE E DI DISIMPEGNO.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VANNO IN DIFFICOLTA' SE ATTACATI CON PALLE PROFONDE CHE TENDONO A SCAVALCARLI. QUINDI LUZ SOLITO MOVIMENTO CON TAGLIO VERSO IL CENTRO E NON VERSO L'ESTERNO, GIOCA VICINO A GINO.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 </a:t>
          </a:r>
          <a:r>
            <a:rPr kumimoji="0" lang="it-IT" sz="1100" b="0" i="0" u="none" strike="noStrike" kern="0" cap="small" spc="0" normalizeH="0" baseline="0" noProof="0">
              <a:ln>
                <a:noFill/>
              </a:ln>
              <a:solidFill>
                <a:prstClr val="black"/>
              </a:solidFill>
              <a:effectLst/>
              <a:uLnTx/>
              <a:uFillTx/>
              <a:latin typeface="+mn-lt"/>
              <a:ea typeface="+mn-ea"/>
              <a:cs typeface="+mn-cs"/>
            </a:rPr>
            <a:t>A 4 IN LINEA, CON SPADONI (DALA PARTE DI WALLY) A SX CHE TENDE A SPINGERE MOLTO, MASONI O CHI PER LUI A DX E DUE CENTRALI CERLINI E FRANCHINI CHE SONO BRAVI TECNICAMENTE E FANNO GIOCO. LA PARTITA SI DECIDE QUI</a:t>
          </a:r>
          <a:r>
            <a:rPr kumimoji="0" lang="it-IT" sz="1100" b="1" i="0" u="none" strike="noStrike" kern="0" cap="small" spc="0" normalizeH="0" baseline="0" noProof="0">
              <a:ln>
                <a:noFill/>
              </a:ln>
              <a:solidFill>
                <a:prstClr val="black"/>
              </a:solidFill>
              <a:effectLst/>
              <a:uLnTx/>
              <a:uFillTx/>
              <a:latin typeface="+mn-lt"/>
              <a:ea typeface="+mn-ea"/>
              <a:cs typeface="+mn-cs"/>
            </a:rPr>
            <a:t>: ABBIAMO UNA SUPERIORITA' NUMERICA NELLA ZONA CENTRALE DEL CAMPO, DOVE SIAMO CON UN 3vs2: SE RIUSCIAMO AD ESSERE AGGRESSIVI COL TREQUARTISTA E I DUE INTERNI SUI LORO DUE CENTRALI GLI LIMITIAMO NOTEVOLMENTE LA FONTE DEL GIOCO E SE CONQUISTIAMO PALLA POSSIAMO RIPARTIRE IN VELOCITA'. E' QUI CHE DOBBIAMO AVERE IL CORAGGIO E LA FORZA DI TROVARLA LA SUPERIORITA', PRESSING IN QUESTA ZONA, LO SAPPIAMO CHE LA PALLA LA FANNO PASSARE DI LI', QUINDI TREQUARTI E INTERNI OGGI MI ASPETTO TANTO SACRIFICIO DA VOI, LA PARTITA LA VINCIAMO QUI.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MI ASPETTO REGNANI E GILIOLI IN APPOGGIO: GILIOLI E' VELOCE HA GIA' FATTO 10 GOL IN CAMPIONATO. GLI PIACE SVARIARE A DESTRA E SINISTRA , MERITA UN OCCHIO SPECIALE SOPRATTUTTO QUANDO SI ALLARGA SULLE FASCE.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NOI NON MODIFICHIAMO IL NOSTRO CREDO TATTICO.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DARGLI CORAGGIO E SOFFRIRE. VOGLIO CHE LI TENIAMO DI LA' E GIOCHIAMO NELLA LORO META' CAMPO: GIRO PALLA VELOCE, QUINDI </a:t>
          </a:r>
          <a:r>
            <a:rPr kumimoji="0" lang="it-IT" sz="1100" b="1" i="0" u="none" strike="noStrike" kern="0" cap="small" spc="0" normalizeH="0" baseline="0" noProof="0">
              <a:ln>
                <a:noFill/>
              </a:ln>
              <a:solidFill>
                <a:prstClr val="black"/>
              </a:solidFill>
              <a:effectLst/>
              <a:uLnTx/>
              <a:uFillTx/>
              <a:latin typeface="+mn-lt"/>
              <a:ea typeface="+mn-ea"/>
              <a:cs typeface="+mn-cs"/>
            </a:rPr>
            <a:t>PASSAGGI DI PRIMA O DI SECONDA</a:t>
          </a: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VI VOGLIO FAR RAGIONARE ANCORA SU QUESTA COSA: A CENTROCAMPO IN VERTICALE LA SUPERIORITA' IN MEZZO CE L'ABBIAMO NOI 3VS2, MA IN ORIZZONTALE SONO LORO IN SUPERIORITA' 4VS3, PERCIO' IN FASE DI NON POSSESSO SE GIOCANO SUL CC ESTERNO, BISOGNA AVERE IL CORAGGIO DI ALZARSI QUANDO ENTRANO NELLA NOSTRA 3/4 CAMPO IN MODO DA RICREARE UNA SITUAZIONE NUMERICA DI PARITA': DIETRO RIMANIAMO SEMPRE NUMERICAMENTE IN VANTAGGIO CON L'ALTRO TERZINO CHE STRINGE VERSO IL CENTRO PER CREARE UN 3VS2 CON I DUE CENTRALI. MI RACCOMANDO QUESTO E' FONDAMENTALE. IN CASO DI SOVRAPPOSIZIONE DEL TERZINO CI DEVE ESSERE L'INTERNO CHE RADDOPPIA. </a:t>
          </a:r>
          <a:r>
            <a:rPr kumimoji="0" lang="it-IT" sz="1100" b="0"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HAI PIEDE E TESTA PER FARE PARTIRE IL GIOCO DA DIETRO,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SEI MIGLIORATO TANTO IN FASE DI LETTURA DELLA GIOCATA E DEL TEMPO DI GIOCATA E LA SQUADRA NE HA BENEFICIATO. SE IL CENTRAVANTI TI VIENE INCONTRO LA PALLA GLI VA GIOCATA.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 OGGI USCIRE DAL MEZZO PUO' ESSERE LETALE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 CHE VOGLIO DA TE: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1)</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PROVARE SPESSO IL CAMBIO CAMPO PER ALLARGARE IL GIOCO IN MANIERA VELOCE, SULLE ALI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2) </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CHE PROVI A VERTICALIZZARE PER IL CENTRAVANTI O INSERIMENTI DI LUZ'.</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DUE INTERNI</a:t>
          </a:r>
          <a:r>
            <a:rPr kumimoji="0" lang="it-IT" sz="1100" b="0" i="0" u="none" strike="noStrike" kern="0" cap="small" spc="0" normalizeH="0" baseline="0" noProof="0">
              <a:ln>
                <a:noFill/>
              </a:ln>
              <a:solidFill>
                <a:prstClr val="black"/>
              </a:solidFill>
              <a:effectLst/>
              <a:uLnTx/>
              <a:uFillTx/>
              <a:latin typeface="+mn-lt"/>
              <a:ea typeface="+mn-ea"/>
              <a:cs typeface="+mn-cs"/>
            </a:rPr>
            <a:t>, OGGI HANNO UN COMPITO NON FACILE. VOGLIO UN PRESSING ALTO SUI LORO CENTRALI, IL GIOCO LO FANNO PASSARE DI LI'. QUINDI IMPARIAMO A PRESSARE IL POSSESSORE DI PALLA, INTELLIGENTEMENTE PERO' UNO SUL PORTATORE E DUE A CHIUDERE GLI SPAZI, SOPRATTUTTO SE A PALLA COPERTA (PASSAGGIO FORTE, STOP SBAGLIATO, GIRATO DI SPALLE...)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LILLO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NON ABBASSARTI A PRENDERE PALLA MI RACCOMANDO, MI HAI CAPITO</a:t>
          </a:r>
          <a:r>
            <a:rPr kumimoji="0" lang="it-IT" sz="1100" b="0" i="0" u="none" strike="noStrike" kern="0" cap="small" spc="0" normalizeH="0" baseline="0" noProof="0">
              <a:ln>
                <a:noFill/>
              </a:ln>
              <a:solidFill>
                <a:prstClr val="black"/>
              </a:solidFill>
              <a:effectLst/>
              <a:uLnTx/>
              <a:uFillTx/>
              <a:latin typeface="+mn-lt"/>
              <a:ea typeface="+mn-ea"/>
              <a:cs typeface="+mn-cs"/>
            </a:rPr>
            <a:t>? IN FASE DI POSSESSO SE IL GIOCO PASSA DA TE VOGLIO LA GIOCATA PULITA E SEMPLICE SENZA TENERE TROPPO LA PALLA, HAI NELLE CORDE LA GIOCATA VELOCE PER SMARCARE ERIS O LA PUNTA.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FLACO</a:t>
          </a:r>
          <a:r>
            <a:rPr kumimoji="0" lang="it-IT" sz="1100" b="0" i="0" u="none" strike="noStrike" kern="0" cap="small" spc="0" normalizeH="0" baseline="0" noProof="0">
              <a:ln>
                <a:noFill/>
              </a:ln>
              <a:solidFill>
                <a:prstClr val="black"/>
              </a:solidFill>
              <a:effectLst/>
              <a:uLnTx/>
              <a:uFillTx/>
              <a:latin typeface="+mn-lt"/>
              <a:ea typeface="+mn-ea"/>
              <a:cs typeface="+mn-cs"/>
            </a:rPr>
            <a:t>: DA TE MI ASPETTO QUALCHE BELL'INSERIMENTO PIAZZATO ALL'IMPROVVISO, VOGLIO GRINTA QUANTITA' QUALITA'. MI ASPETTO UNA GRAN PROVA OGGI. ENTRAMBE AVETE CAPACITA' DI INSERIMENTO MA SOPRATTUTTO COMPITI DI COPERTURA, VI VOGLIO CATTIVI E CON LA BAVA ALLA BOCCA. E' FONDAMENTALE NON PERDERE PALLE BANALI SOPRATTUTTO IN DISIMPEGNO SERVE PRECISIONE. AVETE IL COMPITO DI DARE UN OCCHIO SULL'ESTERNO, </a:t>
          </a:r>
          <a:r>
            <a:rPr kumimoji="0" lang="it-IT" sz="1100" b="1" i="0" u="none" strike="noStrike" kern="0" cap="small" spc="0" normalizeH="0" baseline="0" noProof="0">
              <a:ln>
                <a:noFill/>
              </a:ln>
              <a:solidFill>
                <a:prstClr val="black"/>
              </a:solidFill>
              <a:effectLst/>
              <a:uLnTx/>
              <a:uFillTx/>
              <a:latin typeface="+mn-lt"/>
              <a:ea typeface="+mn-ea"/>
              <a:cs typeface="+mn-cs"/>
            </a:rPr>
            <a:t>NELLA NOSTRA 3/4 ESCE IL TERZINO, NELLA LORO META' CAMPO USCITE VOI CON ERIS CHE SCALA IN MEZZO. SE SI SOVRAPPONE IL TERZINO DOVETE ANDARE IN RADDOPPIO.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ERIS, GIOCA INIZIALMENTE DIETRO I LORO CENTRALI DI CENTROCAMPO, PROVIAMO A DARGLI FASTIDIO LI'. </a:t>
          </a:r>
          <a:r>
            <a:rPr kumimoji="0" lang="it-IT" sz="1100" b="0" i="0" u="none" strike="noStrike" kern="0" cap="small" spc="0" normalizeH="0" baseline="0" noProof="0">
              <a:ln>
                <a:noFill/>
              </a:ln>
              <a:solidFill>
                <a:prstClr val="black"/>
              </a:solidFill>
              <a:effectLst/>
              <a:uLnTx/>
              <a:uFillTx/>
              <a:latin typeface="+mn-lt"/>
              <a:ea typeface="+mn-ea"/>
              <a:cs typeface="+mn-cs"/>
            </a:rPr>
            <a:t>E' IMPORTANTE IN NON POSSESSO ESSERE LI' A DISTURBARE LA LORO FONTE DI GIOCO, QUINDI FARE UN PASSO E SCALARE IN MEZZO PER PORTARE IL PRESSING CON GLI INTERNI O COMUNQUE PERMETTERE LORO DI SCIVOLARE SULL'ESTERNO. NEGLI ULTIMI 20/25 METRI VOGLIO IL DRIBBLING SENZA PAURA E LA </a:t>
          </a:r>
          <a:r>
            <a:rPr kumimoji="0" lang="it-IT" sz="1100" b="1" i="0" u="none" strike="noStrike" kern="0" cap="small" spc="0" normalizeH="0" baseline="0" noProof="0">
              <a:ln>
                <a:noFill/>
              </a:ln>
              <a:solidFill>
                <a:prstClr val="black"/>
              </a:solidFill>
              <a:effectLst/>
              <a:uLnTx/>
              <a:uFillTx/>
              <a:latin typeface="+mn-lt"/>
              <a:ea typeface="+mn-ea"/>
              <a:cs typeface="+mn-cs"/>
            </a:rPr>
            <a:t>FINALIZZAZIONE VELOCE </a:t>
          </a:r>
          <a:r>
            <a:rPr kumimoji="0" lang="it-IT" sz="1100" b="0" i="0" u="none" strike="noStrike" kern="0" cap="small" spc="0" normalizeH="0" baseline="0" noProof="0">
              <a:ln>
                <a:noFill/>
              </a:ln>
              <a:solidFill>
                <a:prstClr val="black"/>
              </a:solidFill>
              <a:effectLst/>
              <a:uLnTx/>
              <a:uFillTx/>
              <a:latin typeface="+mn-lt"/>
              <a:ea typeface="+mn-ea"/>
              <a:cs typeface="+mn-cs"/>
            </a:rPr>
            <a:t>CHE SIA IL CROSS, L'UNO-DUE O IL TIRO. GIOCA SEMPLICE: STASERA ENTRERANNO DURI.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ERIS HA ANCHE CAPACITA' DI INSERIMENTO DIETRO LA PUNTA</a:t>
          </a:r>
          <a:r>
            <a:rPr kumimoji="0" lang="it-IT" sz="1100" b="0" i="0" u="none" strike="noStrike" kern="0" cap="small" spc="0" normalizeH="0" baseline="0" noProof="0">
              <a:ln>
                <a:noFill/>
              </a:ln>
              <a:solidFill>
                <a:prstClr val="black"/>
              </a:solidFill>
              <a:effectLst/>
              <a:uLnTx/>
              <a:uFillTx/>
              <a:latin typeface="+mn-lt"/>
              <a:ea typeface="+mn-ea"/>
              <a:cs typeface="+mn-cs"/>
            </a:rPr>
            <a:t>, SE SI INFILA NEL CORRIDOIO GIOCHIAMOGLIELA.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a:t>
          </a:r>
          <a:r>
            <a:rPr kumimoji="0" lang="it-IT" sz="1100" b="1" i="0" u="none" strike="noStrike" kern="0" cap="small" spc="0" normalizeH="0" baseline="0" noProof="0">
              <a:ln>
                <a:noFill/>
              </a:ln>
              <a:solidFill>
                <a:prstClr val="black"/>
              </a:solidFill>
              <a:effectLst/>
              <a:uLnTx/>
              <a:uFillTx/>
              <a:latin typeface="+mn-lt"/>
              <a:ea typeface="+mn-ea"/>
              <a:cs typeface="+mn-cs"/>
            </a:rPr>
            <a:t>CERCA SEMPRE LA GIOCATA VELOCE </a:t>
          </a:r>
          <a:r>
            <a:rPr kumimoji="0" lang="it-IT" sz="1100" b="0" i="0" u="none" strike="noStrike" kern="0" cap="small" spc="0" normalizeH="0" baseline="0" noProof="0">
              <a:ln>
                <a:noFill/>
              </a:ln>
              <a:solidFill>
                <a:prstClr val="black"/>
              </a:solidFill>
              <a:effectLst/>
              <a:uLnTx/>
              <a:uFillTx/>
              <a:latin typeface="+mn-lt"/>
              <a:ea typeface="+mn-ea"/>
              <a:cs typeface="+mn-cs"/>
            </a:rPr>
            <a:t>MAGARI IN PROFONDITA' PER IL TAGLIO O PER LA CHIUSURA DI UN TRIANGOLO.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CI VUOLE SACRIFICIO OGGI.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GINO E LUZ</a:t>
          </a:r>
          <a:r>
            <a:rPr kumimoji="0" lang="it-IT" sz="1100" b="0" i="0" u="none" strike="noStrike" kern="0" cap="small" spc="0" normalizeH="0" baseline="0" noProof="0">
              <a:ln>
                <a:noFill/>
              </a:ln>
              <a:solidFill>
                <a:prstClr val="black"/>
              </a:solidFill>
              <a:effectLst/>
              <a:uLnTx/>
              <a:uFillTx/>
              <a:latin typeface="+mn-lt"/>
              <a:ea typeface="+mn-ea"/>
              <a:cs typeface="+mn-cs"/>
            </a:rPr>
            <a:t>. GIOCATE VICINI, TRIANGOLO, SCAMBIO STRETTO E VIA. UNO VIENE INCONTRO L'ALTRO VA. TENETE SU' LA PALLA. E RICORDATEVI CHE CON LA GIOCATA SEMPLICE SPESSO SIA ARRIVA IN PORTA. LUZ SEI MIGLIORATO TANTISSIMO IN FASE DI GIOCO CON I COMPAGNI: SCARICO DI PRIMA E VIA.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LUZ IL TUO TERRITORIO E' LA LINEA D'OMBRA DIETRO LA DIFESA, E' LI' CHE GLI POSSIAMO FAR MALE. NON HANNO IL TUO PASSO: GINO VIENE INCONTRO, TU TI INFILI DIETRO...QUESTO E' IL MOVIMENTO CHE PUO' FOTTERE CHIUNQUE. SE IMPARI A FARLO BENE DIVENTI LETALE.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PROVIAMO QUALCHE UNO-DUE E </a:t>
          </a:r>
          <a:r>
            <a:rPr kumimoji="0" lang="it-IT" sz="1100" b="1" i="0" u="none" strike="noStrike" kern="0" cap="small" spc="0" normalizeH="0" baseline="0" noProof="0">
              <a:ln>
                <a:noFill/>
              </a:ln>
              <a:solidFill>
                <a:prstClr val="black"/>
              </a:solidFill>
              <a:effectLst/>
              <a:uLnTx/>
              <a:uFillTx/>
              <a:latin typeface="+mn-lt"/>
              <a:ea typeface="+mn-ea"/>
              <a:cs typeface="+mn-cs"/>
            </a:rPr>
            <a:t>TIRIAMO DA FUORI</a:t>
          </a:r>
          <a:r>
            <a:rPr kumimoji="0" lang="it-IT" sz="1100" b="0" i="0" u="none" strike="noStrike" kern="0" cap="small" spc="0" normalizeH="0" baseline="0" noProof="0">
              <a:ln>
                <a:noFill/>
              </a:ln>
              <a:solidFill>
                <a:prstClr val="black"/>
              </a:solidFill>
              <a:effectLst/>
              <a:uLnTx/>
              <a:uFillTx/>
              <a:latin typeface="+mn-lt"/>
              <a:ea typeface="+mn-ea"/>
              <a:cs typeface="+mn-cs"/>
            </a:rPr>
            <a:t>, CERCHIAMO LA CONCLUSIONE NELLO SPECCHIO QUANDO ABBIAMO LA POSSIBILITA’.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GINO SE C'E BISOGNO RIENTRI A SALTARE IN AREA SULLE PALLE INATTIVE A SFAVORE. SE RECUPERIAMO PALLA PRONTI A SFRUTTARE LA RIPARTENZA DI LUZ IN VELOCITA'.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DOBBIAMO TENERE SU IL PALLONE, FACCIAMO RESPIRARE LA SQUADRA RAGAZZI.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ERIS/GINO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ERIS/GINO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132</xdr:row>
      <xdr:rowOff>95250</xdr:rowOff>
    </xdr:to>
    <xdr:sp macro="" textlink="">
      <xdr:nvSpPr>
        <xdr:cNvPr id="18" name="CasellaDiTesto 17"/>
        <xdr:cNvSpPr txBox="1"/>
      </xdr:nvSpPr>
      <xdr:spPr>
        <a:xfrm>
          <a:off x="47625" y="381002"/>
          <a:ext cx="5153025" cy="21393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OGGI NON SERVONO TANTE PAROLE. QUESTO E' IL NOSTRO MOMENTO, VA BENE? PRENDIAMOLO. L'ABBIAMO AVUTO L'ANNO SCORSO E L'ABBIAMO BRUCIATO. ORA ANDIATE IN CAMPO PRENDETE TUTTO IL BRUTTO DELLA SETTIMANA APPENA PASSATA, TUTTA L'INCAZZATURA, LA RABBIA E LA MERDA CHE ABBIAMO INGOIATO, TUTTA LA MERDA CHE CI SIAMO BECCATI IN QUESTA SETTIMANA DEL CAZZO E SCARICATELA IN QUEL CAMPO. ADESSO RAGAZZI! E' VOSTRO, E' TUTTO  VOSTRO! GIOCATE DI SQUADRA, UNITI, AIUTATEVI L'UN L'ALTRO, RADDOPPIATE IL VOSTRO COMPAGNO IN DIFFICOLTA', SACRIFICATEVI E GIOCATE CON TESTA E CUORE. ALLORA LA VITTORIA SARA' VOSTRA. DA SOLI NON SIAMO NESSUNO, OGNUNO DI NOI HA BISOGNO DEI SUOI COMPAGNI: SIAMO UNA SQUADRA, SIAMO UNA COSA SOLA.</a:t>
          </a:r>
        </a:p>
        <a:p>
          <a:r>
            <a:rPr lang="it-IT" sz="1100" u="none" cap="small" baseline="0">
              <a:solidFill>
                <a:schemeClr val="dk1"/>
              </a:solidFill>
              <a:latin typeface="+mn-lt"/>
              <a:ea typeface="+mn-ea"/>
              <a:cs typeface="+mn-cs"/>
            </a:rPr>
            <a:t>OGGI DOBBIAMO ANDARE OLTRE AL SINGOLO E PENSARE DA SQUADRA. OGGI ESISTONO SOLO I SUTURA. OGGI VINCE IL COLLETTIVO. </a:t>
          </a: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GIAN, ABI/ CAP, VITTO, FLACO/ ERIS/ BREV, LUZ.</a:t>
          </a: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a:t>
          </a:r>
          <a:r>
            <a:rPr kumimoji="0" lang="it-IT" sz="1100" b="0" i="0" u="none" strike="noStrike" kern="0" cap="small" spc="0" normalizeH="0" baseline="0" noProof="0">
              <a:ln>
                <a:noFill/>
              </a:ln>
              <a:solidFill>
                <a:prstClr val="black"/>
              </a:solidFill>
              <a:effectLst/>
              <a:uLnTx/>
              <a:uFillTx/>
              <a:latin typeface="+mn-lt"/>
              <a:ea typeface="+mn-ea"/>
              <a:cs typeface="+mn-cs"/>
            </a:rPr>
            <a:t> CERCHIAMO IL SOLITO APPROCCIO, CON DIFESA ALTA E GIRO PALLA VELOCE NELLA META' CAMPO AVVERSARIA. ABBASSARSI VUOL DIRE DARGLI CORAGGIO E SOFFRIRE. VOGLIO CHE LI TENIAMO DI LA' E GIOCHIAMO NELLA LORO META' CAMPO: GIRO PALLA VELOCE, QUINDI PASSAGGI DI PRIMA O DI SECONDA.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COL SOLITO COMPITO: SCARICO E MI PROPONGO PERO' ATTENZIONE ALLA LINEA E A SCALARE.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VOGLIO FAR RAGIONARE SU QUESTA COSA: IL GIOCO LO FA IL LORO CENTRALE, POI  TENDONO AD APRIRE SULLE FASCE. QUINDI MASSIMA ATTENZIONE DEI TERZINI A NON LASCIARE METRI IMPORTANTI, I DUE INTERNI PRONTI A DAR MAN FORTE CON RADDOPPI.</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E' FONDAMENTALE ESSERE AGGRESSIVI NEI FRANGENTI IN CUI ULTIMAMENTE SIAMO CARENTI: 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OGNUNO NE  BATTEZZA UNO E SE LO TIENE STRETTO.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GIAN HAI PIEDE E TESTA PER FARE PARTIRE IL GIOCO DA DIETRO, QUINDI PROVA SE C'E' SPAZIO L'IMBECCATA PER ERIS O LA VERTICALE PER LE PUNTE.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SEI MIGLIORATO TANTO IN FASE DI LETTURA DELLA GIOCATA E DEL TEMPO DI GIOCATA E LA SQUADRA NE HA BENEFICIATO. SE IL CENTRAVANTI TI VIENE INCONTRO LA PALLA GLI VA GIOCATA. MOVIMENTI IN ORIZZONTALE E MAI IN VERTICALE (NON FARTI TIRARE FUORI POSIZIONE) GIOCATE SEMPLICI E VELOCI CHE VOGLIO DA TE: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1)  PROVARE SPESSO IL CAMBIO CAMPO PER ALLARGARE IL GIOCO IN MANIERA VELOCE, SE I TERZINI SALGONO.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2)  CHE PROVI A VERTICALIZZARE PER IL CENTRAVANTI O INSERIMENTI DI LUZ'.</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OGGI HANNO UN COMPITO NON FACILE: SPEZZARE IL LORO GIOCO, CATTIVI, DISPOSTI AL SACRIFICIO, ANCHE SPENDENDO QUALCHE FALLO. RADDOPPIO PER AIUTARE I TERZINI IN CASO DI EVNTUALI SOVRAPPOSIZIONI. GIOCARE CON PASSAGGI PRECISI E CERCARE DI RIDURRE AL MINIMO GLI ERRORI IN DISIMPEGNO. GIOCARE VELOCI ANCHE DI PRIMA, SE C'E' L'OCCASIONE NELLA ZONA CIECA DELLA LORO DIFESA, ALTRIMENTI SI GESTISCE LA PALLA. SEGUIAMO L'AZIONE SE SI SVILUPPA DALLA PARTE OPPOSTA.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COMPITO IMPORTANTE COME DETTO, PROVARE A DARGLI FASTIDIO DISTURBANDO LA LORO FONTA DI GIOCO. SEMPRE IN NON POSSESSO TI VOGLIO DIETRO LA LINEA DELLA PALLA FAI UN PASSO IN MEZZO IN MODO CHE LE NOSTRE MEZZ'ALI POSSANO SCIVOLARE SULL'ESTERNO. NEGLI ULTIMI 20/25 METRI VOGLIO IL DRIBBLING SENZA PAURA E LA FINALIZZAZIONE VELOCE CHE SIA IL CROSS, L'UNO-DUE O IL TIRO. GIOCA SEMPLICE.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CI VUOLE SACRIFICIO OGGI.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BREV E LUZ. GIOCATE VICINI, TRIANGOLO, SCAMBIO STRETTO E VIA. UNO VIENE INCONTRO L'ALTRO VA. TENETE SU' LA PALLA. E RICORDATEVI CHE CON LA GIOCATA SEMPLICE SPESSO SI ARRIVA IN PORTA. LUZ SEI MIGLIORATO TANTISSIMO IN FASE DI GIOCO CON I COMPAGNI: SCARICO DI PRIMA E VIA. VORREI UNA COSA: UNO-DUE E TIRI DA FUORI, CERCHIAMO LA CONCLUSIONE NELLO SPECCHIO QUANDO ABBIAMO LA POSSIBILITA’.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RICORDIAMOCI CHE I PRIMI DIFENSORI SONO LE PUNTE:  SUI CENTRALI ESCE ERIS MENTRE VOI DUE STAZIONATE TRA CENTRALI E TERZINI. VOGLIO QUESTA FASE FATTA AL MEGLIO PERCHE' PRIMA RECUPERIAMO PALLA MEGLIO E' E SE LO FACCIAMO IL PIU' ALTO POSSIBILE SIAMO PIU' VICINI ALLA LORO PORTA E PIU' LONTANI DALLA NOSTRA.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DAL LIMITE SI TIRA EH RAGAZZI, CERCHIAMO LA CONCLUSIONE QUANDO ABBIAMO LA POSSIBILITA’.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ALTERNATE A RIENTRARE A SALTARE IN AREA SULLE PALLE INATTIVE A SFAVORE. SE RECUPERIAMO PALLA PRONTI A SFRUTTARE LA RIPARTENZA IN VELOCITA'.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DOBBIAMO TENERE SU IL PALLONE, FACCIAMO RESPIRARE LA SQUADRA RAGAZZI.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r>
            <a:rPr kumimoji="0" lang="it-IT" sz="1100" b="1" i="0" u="none" strike="noStrike" kern="0" cap="none" spc="0" normalizeH="0" baseline="0" noProof="0">
              <a:ln>
                <a:noFill/>
              </a:ln>
              <a:solidFill>
                <a:prstClr val="black"/>
              </a:solidFill>
              <a:effectLst/>
              <a:uLnTx/>
              <a:uFillTx/>
              <a:latin typeface="+mn-lt"/>
              <a:ea typeface="+mn-ea"/>
              <a:cs typeface="+mn-cs"/>
            </a:rPr>
            <a:t>DIFFIDATI: LUZ - ERIS - GUERRO - BULGA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132</xdr:row>
      <xdr:rowOff>133350</xdr:rowOff>
    </xdr:to>
    <xdr:sp macro="" textlink="">
      <xdr:nvSpPr>
        <xdr:cNvPr id="18" name="CasellaDiTesto 17"/>
        <xdr:cNvSpPr txBox="1"/>
      </xdr:nvSpPr>
      <xdr:spPr>
        <a:xfrm>
          <a:off x="47625" y="381002"/>
          <a:ext cx="5153025" cy="21431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QUI CON LA TESTA. CI SI AVVICINA AI PLAYOFF E DOBBIAMO RIALZARE ASSOLUTAMENTE LA TESTA. SERVE IL MASSIMO ADESSO, A LORO SERVONO PUNTI PER ARRIVARE QUARTI IN CLASSIFICA, QUINDI VENDERANNO CARA LA PELLE.</a:t>
          </a:r>
        </a:p>
        <a:p>
          <a:r>
            <a:rPr lang="it-IT" sz="1100" u="none" cap="small" baseline="0">
              <a:solidFill>
                <a:schemeClr val="dk1"/>
              </a:solidFill>
              <a:latin typeface="+mn-lt"/>
              <a:ea typeface="+mn-ea"/>
              <a:cs typeface="+mn-cs"/>
            </a:rPr>
            <a:t>CUORE,  GRINTA, INTELLIGENZA, QUESTE SONO LE TRE PAROLE MI SENTO DI RIPETERVI. </a:t>
          </a:r>
          <a:r>
            <a:rPr lang="it-IT" sz="1100" b="1" u="none" cap="small" baseline="0">
              <a:solidFill>
                <a:schemeClr val="dk1"/>
              </a:solidFill>
              <a:latin typeface="+mn-lt"/>
              <a:ea typeface="+mn-ea"/>
              <a:cs typeface="+mn-cs"/>
            </a:rPr>
            <a:t>RRIUSCIRE A RIPRENDERCI DIPENDE QUINDI SOLO DA NOI, DALLA MENTALITA' E DALL'ATTEGGIAMENTO CHE METTEREMO IN CAMPO.</a:t>
          </a:r>
        </a:p>
        <a:p>
          <a:endParaRPr lang="it-IT" sz="1100" b="1"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FRANZ, NICO, FLACO, ABI/ STE, VITTO, BERTA/ ZI/ GINO, VENTU.</a:t>
          </a:r>
        </a:p>
        <a:p>
          <a:pPr marL="0" marR="0" indent="0" defTabSz="914400" eaLnBrk="1" fontAlgn="auto" latinLnBrk="0" hangingPunct="1">
            <a:lnSpc>
              <a:spcPct val="100000"/>
            </a:lnSpc>
            <a:spcBef>
              <a:spcPts val="0"/>
            </a:spcBef>
            <a:spcAft>
              <a:spcPts val="0"/>
            </a:spcAft>
            <a:buClrTx/>
            <a:buSzTx/>
            <a:buFontTx/>
            <a:buNone/>
            <a:tabLst/>
            <a:defRPr/>
          </a:pP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ATTENZIONE ALLA LINEA E A SCALARE, </a:t>
          </a:r>
          <a:r>
            <a:rPr kumimoji="0" lang="it-IT" sz="1100" b="0" i="0" u="none" strike="noStrike" kern="0" cap="small" spc="0" normalizeH="0" baseline="0" noProof="0">
              <a:ln>
                <a:noFill/>
              </a:ln>
              <a:solidFill>
                <a:prstClr val="black"/>
              </a:solidFill>
              <a:effectLst/>
              <a:uLnTx/>
              <a:uFillTx/>
              <a:latin typeface="+mn-lt"/>
              <a:ea typeface="+mn-ea"/>
              <a:cs typeface="+mn-cs"/>
            </a:rPr>
            <a:t>MI RACCOMANDO. SPINGIAMO CON DELLA TESTA, MA SUL FONDO BISOGNA CHE PROVIAMO AD ARRIVARCI OGGI CHE GIOCHIAMO CON DUE BUONISSIMI COLPITORI DI TESTA DAVANTI.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COME SEMPRE VOGLIO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FLACO E NICO POTETE ANCHE PROVARE A CERCARE DIRETTAMENTE LA PUNTA A VOLTE.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SEI MIGLIORATO TANTO IN FASE DI LETTURA DELLA GIOCATA E DEL TEMPO DI GIOCATA E LA SQUADRA NE HA BENEFICIATO. SE IL CENTRAVANTI TI VIENE INCONTRO LA PALLA GLI VA GIOCATA. MOVIMENTI IN ORIZZONTALE E MAI IN VERTICALE (NON FARTI TIRARE FUORI POSIZIONE) GIOCATE SEMPLICI E VELOCI CHE VOGLIO DA 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1)  PROVARE SPESSO IL CAMBIO CAMPO PER ALLARGARE IL GIOCO IN MANIERA VELOCE, SE I TERZINI SALGONO.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2)  CHE PROVI A VERTICALIZZARE PER LE PUNTE.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 ENTRAMBE AVETE LA CAPACITA' DI TROVARE LA GIOCATA E LA POSSIBILITA' DI INSERIRVI, SOPRATTUTTO QUANDO IL GIOCO SCENDE DALL'ALTRA PARTE SUL SECONDO PALO DOVETE ESSERCI ANCHE VOI.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VERTICALIZZIAMO AL MOMENTO GIUSTO, SENZA FRETTA, SERVIAMOLA LA PUNTA  QUANDO CI FA IL MOVIMENTO. DOBBIAMO ESSERE LUCIDI IN OGNI SITUAZIONE, SOPRATTUTTO IN FASE DI DISIMPEGNO.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IMPARIAMO PERSA LA PALLA A PRESSARE IL POSSESSORE DI PALLA: INTELLIGENTEMENTE PERO' UNO SUL PORTATORE E DUE A CHIUDERE GLI SPAZI, SOPRATTUTTO SE A PALLA COPERTA (PASSAGGIO FORTE, STOP SBAGLIATO...)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ZI, MASSIMA LIBERTA' DI MOVIMENTO, NON USCIRE DAL GIOCO, RITAGLIATI IL TUO SPAZIO E GIOCA SEMPLICE  HAI QUALITA' E DEVI INNESCARE LE PUNTE. FATTI VEDERE, CREA SPAZIO COL TUO MOVIMENTO E DI PALLONI GIOCABILI NE AVRAI. NEGLI ULTIMI 20/25 METRI VOGLIO IL DRIBBLING SENZA PAURA E LA FINALIZZAZIONE VELOCE CHE SIA IL CROSS, L'UNO-DUE O IL TIRO. GIOCA SEMPLICE.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SCALI A  DAR FASTIDIO AL LORO CENTRALE DI CENTROCAMPO IN FASE DI NON POSSESSO, OGGI E' IMPORTANTE QUESTA FASE.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CI VUOLE SACRIFICIO OGGI.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0" i="0" u="none" strike="noStrike" kern="0" cap="small" spc="0" normalizeH="0" baseline="0" noProof="0">
              <a:ln>
                <a:noFill/>
              </a:ln>
              <a:solidFill>
                <a:prstClr val="black"/>
              </a:solidFill>
              <a:effectLst/>
              <a:uLnTx/>
              <a:uFillTx/>
              <a:latin typeface="+mn-lt"/>
              <a:ea typeface="+mn-ea"/>
              <a:cs typeface="+mn-cs"/>
            </a:rPr>
            <a:t>GINO E LUZ. GIOCATE VICINI, TRIANGOLO, SCAMBIO STRETTO E VIA. UNO VIENE INCONTRO L'ALTRO VA. TENETE SU' LA PALLA. E RICORDATEVI CHE CON LA GIOCATA SEMPLICE SPESSO SIA ARRIVA IN PORTA .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VORREI UNA COSA: UNO-DUE E TIRI DA FUORI, CERCHIAMO LA CONCLUSIONE NELLO SPECCHIO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RICORDIAMOCI CHE I PRIMI DIFENSORI SONO LE PUNTE:  SUI CENTRALI ESCE ZI MENTRE VOI DUE STAZIONATE TRA CENTRALI E TERZINI. 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DAL LIMITE SI TIRA EH RAGAZZI, CERCHIAMO LA CONCLUSIONE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ALTERNATE A RIENTRARE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DOBBIAMO TENERE SU IL PALLONE, FACCIAMO RESPIRARE LA SQUADRA RAGAZZI.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GINO E ZI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GINO E ZI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sng"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NON ABBASSARSI TROPPO SE NO SI SOFFRE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DISIMPEGNO PRECISO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SE SIAMO SOPRA: LAMPADINA PIU' ACCESA CHE MAI RICORDARE COGRUZZO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STATO D'ANIMO POSITIVO</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132</xdr:row>
      <xdr:rowOff>47625</xdr:rowOff>
    </xdr:to>
    <xdr:sp macro="" textlink="">
      <xdr:nvSpPr>
        <xdr:cNvPr id="18" name="CasellaDiTesto 17"/>
        <xdr:cNvSpPr txBox="1"/>
      </xdr:nvSpPr>
      <xdr:spPr>
        <a:xfrm>
          <a:off x="47625" y="381002"/>
          <a:ext cx="5153025" cy="213455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SERVONO POCHE PAROLE, SERVE IL MASSIMO ADESSO. DOBBIAMO RIPRENDERE LA STRADA GIUSTA, QUINDI MI ASPETTO DA OGNUNO DI VOI CHE FACCIA PARLARE IL CAMPO. RIUSCIRE A RIPRENDERCI DIPENDE QUINDI SOLO DA NOI, DALLA MENTALITA' E DALL'ATTEGGIAMENTO CHE CI METTEREMO.</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FORMAZIONE: ROSSO/ FRANZ, NICO, GIAN, ABI/ WALLY, STE, GUERRO/ LILLO/ GINO, LUZ.</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DIFESA: SOLITO ATTEGGIAMENTO, DIFESA ALTA E GIRO PALLA VELOCE NELLA META' CAMPO AVVERSARIA. ABBASSARSI VUOL DIRE SOFFRIRE. VOGLIO CHE LI TENIAMO DI LA' E GIOCHIAMO NELLA LORO META' CAMPO: GIRO PALLA VELOCE, QUINDI PASSAGGI DI PRIMA O DI SECONDA. </a:t>
          </a:r>
        </a:p>
        <a:p>
          <a:r>
            <a:rPr lang="it-IT" sz="1100" u="none" cap="small" baseline="0">
              <a:solidFill>
                <a:schemeClr val="dk1"/>
              </a:solidFill>
              <a:latin typeface="+mn-lt"/>
              <a:ea typeface="+mn-ea"/>
              <a:cs typeface="+mn-cs"/>
            </a:rPr>
            <a:t>I TERZINI: SCARICO E SE HO POSSIBILITA' MI PROPONGO. ATTENZIONE ALLA LINEA E A SCALARE, MI RACCOMANDO. SPINGIAMO CON DELLA TESTA, MA SUL FONDO BISOGNA CHE PROVIAMO AD ARRIVARCI OGGI CHE GIOCHIAMO CON DUE BUONISSIMI COLPITORI DI TESTA DAVANTI.</a:t>
          </a:r>
        </a:p>
        <a:p>
          <a:r>
            <a:rPr lang="it-IT" sz="1100" u="none" cap="small" baseline="0">
              <a:solidFill>
                <a:schemeClr val="dk1"/>
              </a:solidFill>
              <a:latin typeface="+mn-lt"/>
              <a:ea typeface="+mn-ea"/>
              <a:cs typeface="+mn-cs"/>
            </a:rPr>
            <a:t>COME SEMPRE VOGLIO ZERO RISCHI SOPRATTUTTO APPENA PARTITI, SE E' IL CASO PALLA IN TRIBUNA. LAMPADINA SEMPRE ACCESA, MASSIMA ATTENZIONE IN MARCATURA E NEI FINALI DI TEMPO, OCCHI E ORECCHIE APERTI SULLE PALLE INATTIVE, DIFENDIAMO A UOMO, OGNUNO NE  BATTEZZA UNO E SE LO TIENE STRETTO.</a:t>
          </a:r>
        </a:p>
        <a:p>
          <a:r>
            <a:rPr lang="it-IT" sz="1100" u="none" cap="small" baseline="0">
              <a:solidFill>
                <a:schemeClr val="dk1"/>
              </a:solidFill>
              <a:latin typeface="+mn-lt"/>
              <a:ea typeface="+mn-ea"/>
              <a:cs typeface="+mn-cs"/>
            </a:rPr>
            <a:t>GIAN E NICO POTETE ANCHE PROVARE A CERCARE DIRETTAMENTE LA PUNTA A VOLTE.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CENTROCAMPO:  STE DUE TOCCHI E VIA, NON DI PIU'. SE IL CENTRAVANTI TI VIENE INCONTRO LA PALLA GLI VA GIOCATA. MOVIMENTI IN ORIZZONTALE E MAI IN VERTICALE (NON FARTI TIRARE FUORI POSIZIONE) GIOCATE SEMPLICI E VELOCI CHE VOGLIO DA TE:</a:t>
          </a:r>
        </a:p>
        <a:p>
          <a:r>
            <a:rPr lang="it-IT" sz="1100" u="none" cap="small" baseline="0">
              <a:solidFill>
                <a:schemeClr val="dk1"/>
              </a:solidFill>
              <a:latin typeface="+mn-lt"/>
              <a:ea typeface="+mn-ea"/>
              <a:cs typeface="+mn-cs"/>
            </a:rPr>
            <a:t>1)  PROVARE SPESSO IL CAMBIO CAMPO PER ALLARGARE IL GIOCO IN MANIERA VELOCE, SE I TERZINI SALGONO.</a:t>
          </a:r>
        </a:p>
        <a:p>
          <a:r>
            <a:rPr lang="it-IT" sz="1100" u="none" cap="small" baseline="0">
              <a:solidFill>
                <a:schemeClr val="dk1"/>
              </a:solidFill>
              <a:latin typeface="+mn-lt"/>
              <a:ea typeface="+mn-ea"/>
              <a:cs typeface="+mn-cs"/>
            </a:rPr>
            <a:t>2)  CHE PROVI A VERTICALIZZARE PER LE PUNTE.</a:t>
          </a:r>
        </a:p>
        <a:p>
          <a:r>
            <a:rPr lang="it-IT" sz="1100" u="none" cap="small" baseline="0">
              <a:solidFill>
                <a:schemeClr val="dk1"/>
              </a:solidFill>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 ENTRAMBE AVETE LA CAPACITA' DI TROVARE LA GIOCATA E LA POSSIBILITA' DI INSERIRVI, SOPRATTUTTO QUANDO IL GIOCO SCENDE DALL'ALTRA PARTE SUL SECONDO PALO DOVETE ESSERCI ANCHE VOI.</a:t>
          </a:r>
        </a:p>
        <a:p>
          <a:r>
            <a:rPr lang="it-IT" sz="1100" u="none" cap="small" baseline="0">
              <a:solidFill>
                <a:schemeClr val="dk1"/>
              </a:solidFill>
              <a:latin typeface="+mn-lt"/>
              <a:ea typeface="+mn-ea"/>
              <a:cs typeface="+mn-cs"/>
            </a:rPr>
            <a:t>VERTICALIZZIAMO AL MOMENTO GIUSTO, SENZA FRETTA, SERVIAMOLA LA PUNTA  QUANDO CI FA IL MOVIMENTO. DOBBIAMO ESSERE LUCIDI IN OGNI SITUAZIONE, SOPRATTUTTO IN FASE DI DISIMPEGNO.</a:t>
          </a:r>
        </a:p>
        <a:p>
          <a:r>
            <a:rPr lang="it-IT" sz="1100" u="none" cap="small" baseline="0">
              <a:solidFill>
                <a:schemeClr val="dk1"/>
              </a:solidFill>
              <a:latin typeface="+mn-lt"/>
              <a:ea typeface="+mn-ea"/>
              <a:cs typeface="+mn-cs"/>
            </a:rPr>
            <a:t>IMPARIAMO PERSA LA PALLA A PRESSARE IL POSSESSORE DI PALLA: INTELLIGENTEMENTE PERO' UNO SUL PORTATORE E DUE A CHIUDERE GLI SPAZI, SOPRATTUTTO SE A PALLA COPERTA (PASSAGGIO FORTE, STOP SBAGLIATO...)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TREQUARTI: LILLO, MASSIMA LIBERTA' DI MOVIMENTO, NON USCIRE DAL GIOCO, RITAGLIATI IL TUO SPAZIO E GIOCA SEMPLICE  HAI QUALITA' E DEVI INNESCARE LE PUNTE. FATTI VEDERE, CREA SPAZIO COL TUO MOVIMENTO E DI PALLONI GIOCABILI NE AVRAI. NEGLI ULTIMI 20/25 METRI VOGLIO IL DRIBBLING SENZA PAURA E LA FINALIZZAZIONE VELOCE CHE SIA IL CROSS, L'UNO-DUE O IL TIRO. GIOCA SEMPLICE.</a:t>
          </a:r>
        </a:p>
        <a:p>
          <a:r>
            <a:rPr lang="it-IT" sz="1100" u="none" cap="small" baseline="0">
              <a:solidFill>
                <a:schemeClr val="dk1"/>
              </a:solidFill>
              <a:latin typeface="+mn-lt"/>
              <a:ea typeface="+mn-ea"/>
              <a:cs typeface="+mn-cs"/>
            </a:rPr>
            <a:t>VAI IN APPOGGIO PER LA GIOCATA DELLA PUNTA: CERCA SEMPRE LA GIOCATA VELOCE MAGARI IN PROFONDITA' PER IL TAGLIO O PER LA CHIUSURA DI UN TRIANGOLO. </a:t>
          </a:r>
        </a:p>
        <a:p>
          <a:r>
            <a:rPr lang="it-IT" sz="1100" u="none" cap="small" baseline="0">
              <a:solidFill>
                <a:schemeClr val="dk1"/>
              </a:solidFill>
              <a:latin typeface="+mn-lt"/>
              <a:ea typeface="+mn-ea"/>
              <a:cs typeface="+mn-cs"/>
            </a:rPr>
            <a:t>E' FONDAMENTALE CHE NON ESCI DAL GIOCO. </a:t>
          </a:r>
        </a:p>
        <a:p>
          <a:r>
            <a:rPr lang="it-IT" sz="1100" u="none" cap="small" baseline="0">
              <a:solidFill>
                <a:schemeClr val="dk1"/>
              </a:solidFill>
              <a:latin typeface="+mn-lt"/>
              <a:ea typeface="+mn-ea"/>
              <a:cs typeface="+mn-cs"/>
            </a:rPr>
            <a:t>SCALI A  DAR FASTIDIO AL LORO CENTRALE DI CENTROCAMPO IN FASE DI NON POSSESSO, OGGI E' IMPORTANTE QUESTA FASE.</a:t>
          </a:r>
        </a:p>
        <a:p>
          <a:r>
            <a:rPr lang="it-IT" sz="1100" u="none" cap="small" baseline="0">
              <a:solidFill>
                <a:schemeClr val="dk1"/>
              </a:solidFill>
              <a:latin typeface="+mn-lt"/>
              <a:ea typeface="+mn-ea"/>
              <a:cs typeface="+mn-cs"/>
            </a:rPr>
            <a:t>ESCI IN PRESSING SUI CENTRALI DIFENSIVI SE PARTONO DA LI', LE PUNTE STANNO TRA IL CENTRALE ED IL TERZINO. CI VUOLE SACRIFICIO OGGI.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ATTACCO:  GINO E LUZ. GIOCATE VICINI, TRIANGOLO, SCAMBIO STRETTO E VIA. UNO VIENE INCONTRO L'ALTRO VA. TENETE SU' LA PALLA. E RICORDATEVI CHE CON LA GIOCATA SEMPLICE SPESSO SIA ARRIVA IN PORTA .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p>
        <a:p>
          <a:r>
            <a:rPr lang="it-IT" sz="1100" u="none" cap="small" baseline="0">
              <a:solidFill>
                <a:schemeClr val="dk1"/>
              </a:solidFill>
              <a:latin typeface="+mn-lt"/>
              <a:ea typeface="+mn-ea"/>
              <a:cs typeface="+mn-cs"/>
            </a:rPr>
            <a:t>VORREI UNA COSA: UNO-DUE E TIRI DA FUORI, CERCHIAMO LA CONCLUSIONE NELLO SPECCHIO QUANDO ABBIAMO LA POSSIBILITA’. </a:t>
          </a:r>
        </a:p>
        <a:p>
          <a:r>
            <a:rPr lang="it-IT" sz="1100" u="none" cap="small" baseline="0">
              <a:solidFill>
                <a:schemeClr val="dk1"/>
              </a:solidFill>
              <a:latin typeface="+mn-lt"/>
              <a:ea typeface="+mn-ea"/>
              <a:cs typeface="+mn-cs"/>
            </a:rPr>
            <a:t>RICORDIAMOCI CHE I PRIMI DIFENSORI SONO LE PUNTE:  SUI CENTRALI ESCE LILLO MENTRE VOI DUE STAZIONATE TRA CENTRALI E TERZINI. VOGLIO QUESTA FASE FATTA AL MEGLIO PERCHE' PRIMA RECUPERIAMO PALLA MEGLIO E' E SE LO FACCIAMO IL PIU' ALTO POSSIBILE SIAMO PIU' VICINI ALLA LORO PORTA E PIU' LONTANI DALLA NOSTRA. </a:t>
          </a:r>
        </a:p>
        <a:p>
          <a:r>
            <a:rPr lang="it-IT" sz="1100" u="none" cap="small" baseline="0">
              <a:solidFill>
                <a:schemeClr val="dk1"/>
              </a:solidFill>
              <a:latin typeface="+mn-lt"/>
              <a:ea typeface="+mn-ea"/>
              <a:cs typeface="+mn-cs"/>
            </a:rPr>
            <a:t>DAL LIMITE SI TIRA EH RAGAZZI, CERCHIAMO LA CONCLUSIONE QUANDO ABBIAMO LA POSSIBILITA’. </a:t>
          </a:r>
        </a:p>
        <a:p>
          <a:r>
            <a:rPr lang="it-IT" sz="1100" u="none" cap="small" baseline="0">
              <a:solidFill>
                <a:schemeClr val="dk1"/>
              </a:solidFill>
              <a:latin typeface="+mn-lt"/>
              <a:ea typeface="+mn-ea"/>
              <a:cs typeface="+mn-cs"/>
            </a:rPr>
            <a:t>VI ALTERNATE A RIENTRARE A SALTARE IN AREA SULLE PALLE INATTIVE A SFAVORE. SE RECUPERIAMO PALLA PRONTI A SFRUTTARE LA RIPARTENZA IN VELOCITA'.</a:t>
          </a:r>
        </a:p>
        <a:p>
          <a:r>
            <a:rPr lang="it-IT" sz="1100" u="none" cap="small" baseline="0">
              <a:solidFill>
                <a:schemeClr val="dk1"/>
              </a:solidFill>
              <a:latin typeface="+mn-lt"/>
              <a:ea typeface="+mn-ea"/>
              <a:cs typeface="+mn-cs"/>
            </a:rPr>
            <a:t>FONDAMENTALE: DOBBIAMO TENERE SU IL PALLONE, FACCIAMO RESPIRARE LA SQUADRA RAGAZZI.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-RIGORI: GINO (NICO)</a:t>
          </a:r>
        </a:p>
        <a:p>
          <a:r>
            <a:rPr lang="it-IT" sz="1100" u="none" cap="small" baseline="0">
              <a:solidFill>
                <a:schemeClr val="dk1"/>
              </a:solidFill>
              <a:latin typeface="+mn-lt"/>
              <a:ea typeface="+mn-ea"/>
              <a:cs typeface="+mn-cs"/>
            </a:rPr>
            <a:t>-PUNIZIONI:  GINO </a:t>
          </a:r>
        </a:p>
        <a:p>
          <a:r>
            <a:rPr lang="it-IT" sz="1100" u="none" cap="small" baseline="0">
              <a:solidFill>
                <a:schemeClr val="dk1"/>
              </a:solidFill>
              <a:latin typeface="+mn-lt"/>
              <a:ea typeface="+mn-ea"/>
              <a:cs typeface="+mn-cs"/>
            </a:rPr>
            <a:t>- ANGOLI: SCHEMA</a:t>
          </a:r>
        </a:p>
        <a:p>
          <a:r>
            <a:rPr lang="it-IT" sz="1100" u="none" cap="small" baseline="0">
              <a:solidFill>
                <a:schemeClr val="dk1"/>
              </a:solidFill>
              <a:latin typeface="+mn-lt"/>
              <a:ea typeface="+mn-ea"/>
              <a:cs typeface="+mn-cs"/>
            </a:rPr>
            <a:t>- DIFFIDATI: -</a:t>
          </a:r>
        </a:p>
        <a:p>
          <a:r>
            <a:rPr lang="it-IT" sz="1100" u="none" cap="small" baseline="0">
              <a:solidFill>
                <a:schemeClr val="dk1"/>
              </a:solidFill>
              <a:latin typeface="+mn-lt"/>
              <a:ea typeface="+mn-ea"/>
              <a:cs typeface="+mn-cs"/>
            </a:rPr>
            <a:t>CHI ESCE SI RICORDI DI DARE LE CONSEGNE A CHI ENTRA:  POSIZIONE  IN BARRIERA E CORNER IN ATTACCO.</a:t>
          </a:r>
        </a:p>
        <a:p>
          <a:r>
            <a:rPr lang="it-IT" sz="1100" u="none" cap="small" baseline="0">
              <a:solidFill>
                <a:schemeClr val="dk1"/>
              </a:solidFill>
              <a:latin typeface="+mn-lt"/>
              <a:ea typeface="+mn-ea"/>
              <a:cs typeface="+mn-cs"/>
            </a:rPr>
            <a:t>DAI, RISCALDAMENTO FATTO BENE, ANDIAMO A VINCERE!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RACCOMANDAZIONI:</a:t>
          </a:r>
        </a:p>
        <a:p>
          <a:r>
            <a:rPr lang="it-IT" sz="1100" u="none" cap="small" baseline="0">
              <a:solidFill>
                <a:schemeClr val="dk1"/>
              </a:solidFill>
              <a:latin typeface="+mn-lt"/>
              <a:ea typeface="+mn-ea"/>
              <a:cs typeface="+mn-cs"/>
            </a:rPr>
            <a:t>GESTIONE DEI TEMPI DI GIOCO. </a:t>
          </a:r>
        </a:p>
        <a:p>
          <a:r>
            <a:rPr lang="it-IT" sz="1100" u="none" cap="small" baseline="0">
              <a:solidFill>
                <a:schemeClr val="dk1"/>
              </a:solidFill>
              <a:latin typeface="+mn-lt"/>
              <a:ea typeface="+mn-ea"/>
              <a:cs typeface="+mn-cs"/>
            </a:rPr>
            <a:t>RIMESSE LATERALI A SFAVORE: ATTACCATI, NON A DUE METRI</a:t>
          </a:r>
        </a:p>
        <a:p>
          <a:r>
            <a:rPr lang="it-IT" sz="1100" u="none" cap="small" baseline="0">
              <a:solidFill>
                <a:schemeClr val="dk1"/>
              </a:solidFill>
              <a:latin typeface="+mn-lt"/>
              <a:ea typeface="+mn-ea"/>
              <a:cs typeface="+mn-cs"/>
            </a:rPr>
            <a:t>RIMESSE LATERALI A FAVORE: MOVIMENTO</a:t>
          </a:r>
        </a:p>
        <a:p>
          <a:r>
            <a:rPr lang="it-IT" sz="1100" u="none"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INTERVALLO:</a:t>
          </a:r>
        </a:p>
        <a:p>
          <a:r>
            <a:rPr lang="it-IT" sz="1100" u="none" cap="small" baseline="0">
              <a:solidFill>
                <a:schemeClr val="dk1"/>
              </a:solidFill>
              <a:latin typeface="+mn-lt"/>
              <a:ea typeface="+mn-ea"/>
              <a:cs typeface="+mn-cs"/>
            </a:rPr>
            <a:t>TENERE ALTA LA CONCENTRAZIONE</a:t>
          </a:r>
        </a:p>
        <a:p>
          <a:r>
            <a:rPr lang="it-IT" sz="1100" u="none" cap="small" baseline="0">
              <a:solidFill>
                <a:schemeClr val="dk1"/>
              </a:solidFill>
              <a:latin typeface="+mn-lt"/>
              <a:ea typeface="+mn-ea"/>
              <a:cs typeface="+mn-cs"/>
            </a:rPr>
            <a:t>CALI DI CONCENTRAZIONE</a:t>
          </a:r>
        </a:p>
        <a:p>
          <a:r>
            <a:rPr lang="it-IT" sz="1100" u="none" cap="small" baseline="0">
              <a:solidFill>
                <a:schemeClr val="dk1"/>
              </a:solidFill>
              <a:latin typeface="+mn-lt"/>
              <a:ea typeface="+mn-ea"/>
              <a:cs typeface="+mn-cs"/>
            </a:rPr>
            <a:t>GESTIONE DEI TEMPI DI GIOCO</a:t>
          </a:r>
        </a:p>
        <a:p>
          <a:r>
            <a:rPr lang="it-IT" sz="1100" u="none" cap="small" baseline="0">
              <a:solidFill>
                <a:schemeClr val="dk1"/>
              </a:solidFill>
              <a:latin typeface="+mn-lt"/>
              <a:ea typeface="+mn-ea"/>
              <a:cs typeface="+mn-cs"/>
            </a:rPr>
            <a:t>FURBIZIA, GUADAGNIAMO CALCI PIAZZATI</a:t>
          </a:r>
        </a:p>
        <a:p>
          <a:r>
            <a:rPr lang="it-IT" sz="1100" u="none" cap="small" baseline="0">
              <a:solidFill>
                <a:schemeClr val="dk1"/>
              </a:solidFill>
              <a:latin typeface="+mn-lt"/>
              <a:ea typeface="+mn-ea"/>
              <a:cs typeface="+mn-cs"/>
            </a:rPr>
            <a:t>DAVANTI TENIAMO SU QUALCHE PALLA E FACCIAMO RESPIRARE LA SQUADRA</a:t>
          </a:r>
        </a:p>
        <a:p>
          <a:r>
            <a:rPr lang="it-IT" sz="1100" u="none" cap="small" baseline="0">
              <a:solidFill>
                <a:schemeClr val="dk1"/>
              </a:solidFill>
              <a:latin typeface="+mn-lt"/>
              <a:ea typeface="+mn-ea"/>
              <a:cs typeface="+mn-cs"/>
            </a:rPr>
            <a:t>NON ABBASSARSI TROPPO SE NO SI SOFFRE </a:t>
          </a:r>
        </a:p>
        <a:p>
          <a:r>
            <a:rPr lang="it-IT" sz="1100" u="none" cap="small" baseline="0">
              <a:solidFill>
                <a:schemeClr val="dk1"/>
              </a:solidFill>
              <a:latin typeface="+mn-lt"/>
              <a:ea typeface="+mn-ea"/>
              <a:cs typeface="+mn-cs"/>
            </a:rPr>
            <a:t>INTERDIZIONE PIU' DECISA</a:t>
          </a:r>
        </a:p>
        <a:p>
          <a:r>
            <a:rPr lang="it-IT" sz="1100" u="none" cap="small" baseline="0">
              <a:solidFill>
                <a:schemeClr val="dk1"/>
              </a:solidFill>
              <a:latin typeface="+mn-lt"/>
              <a:ea typeface="+mn-ea"/>
              <a:cs typeface="+mn-cs"/>
            </a:rPr>
            <a:t>DISIMPEGNO PRECISO</a:t>
          </a:r>
        </a:p>
        <a:p>
          <a:r>
            <a:rPr lang="it-IT" sz="1100" u="none" cap="small" baseline="0">
              <a:solidFill>
                <a:schemeClr val="dk1"/>
              </a:solidFill>
              <a:latin typeface="+mn-lt"/>
              <a:ea typeface="+mn-ea"/>
              <a:cs typeface="+mn-cs"/>
            </a:rPr>
            <a:t>CENTRARE LO SPECCHIO</a:t>
          </a:r>
        </a:p>
        <a:p>
          <a:r>
            <a:rPr lang="it-IT" sz="1100" u="none" cap="small" baseline="0">
              <a:solidFill>
                <a:schemeClr val="dk1"/>
              </a:solidFill>
              <a:latin typeface="+mn-lt"/>
              <a:ea typeface="+mn-ea"/>
              <a:cs typeface="+mn-cs"/>
            </a:rPr>
            <a:t>RALLENTARE O ACCELERARE IL RITMO</a:t>
          </a:r>
        </a:p>
        <a:p>
          <a:r>
            <a:rPr lang="it-IT" sz="1100" u="none" cap="small" baseline="0">
              <a:solidFill>
                <a:schemeClr val="dk1"/>
              </a:solidFill>
              <a:latin typeface="+mn-lt"/>
              <a:ea typeface="+mn-ea"/>
              <a:cs typeface="+mn-cs"/>
            </a:rPr>
            <a:t>SE SIAMO SOTTO O PARI: RICORDARE RECUPERI E VITTORIE NEL SECONDO TEMPO </a:t>
          </a:r>
        </a:p>
        <a:p>
          <a:r>
            <a:rPr lang="it-IT" sz="1100" u="none" cap="small" baseline="0">
              <a:solidFill>
                <a:schemeClr val="dk1"/>
              </a:solidFill>
              <a:latin typeface="+mn-lt"/>
              <a:ea typeface="+mn-ea"/>
              <a:cs typeface="+mn-cs"/>
            </a:rPr>
            <a:t>SE SIAMO SOPRA: LAMPADINA PIU' ACCESA CHE MAI RICORDARE COGRUZZO</a:t>
          </a:r>
        </a:p>
        <a:p>
          <a:r>
            <a:rPr lang="it-IT" sz="1100" u="none" cap="small" baseline="0">
              <a:solidFill>
                <a:schemeClr val="dk1"/>
              </a:solidFill>
              <a:latin typeface="+mn-lt"/>
              <a:ea typeface="+mn-ea"/>
              <a:cs typeface="+mn-cs"/>
            </a:rPr>
            <a:t>STATO D'ANIMO POSITIVO</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LORO SQUALIFICATI: MARZANO CARLO E MOCERINO MATTIA</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159</xdr:row>
      <xdr:rowOff>9525</xdr:rowOff>
    </xdr:to>
    <xdr:sp macro="" textlink="">
      <xdr:nvSpPr>
        <xdr:cNvPr id="18" name="CasellaDiTesto 17"/>
        <xdr:cNvSpPr txBox="1"/>
      </xdr:nvSpPr>
      <xdr:spPr>
        <a:xfrm>
          <a:off x="47625" y="381001"/>
          <a:ext cx="5153025" cy="25688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POCHE PAROLE OGGI MA VORREI CHE LE ASCOLTASTE CON ATTENZIONE: IN QUESTA SQUADRA TUTTI DIAMO QUALCOSA. SOLO QUALCUNO DI VOI DA TUTTO.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BASTERA? VI RISPONDO IO: ARRIVATI A QUESTO PUNTO NO. FINCHE SONO IO AD ESIGERE QUALCOSA DA VOI IMPONENDOVI DI DARE IL MASSIMO NON CI SARA' MAI SALTO DI QUALITA'. DEVE NASCERE DA VOI. </a:t>
          </a:r>
          <a:r>
            <a:rPr lang="it-IT" sz="1100" b="0" i="0" cap="small" baseline="0">
              <a:solidFill>
                <a:schemeClr val="dk1"/>
              </a:solidFill>
              <a:effectLst/>
              <a:latin typeface="+mn-lt"/>
              <a:ea typeface="+mn-ea"/>
              <a:cs typeface="+mn-cs"/>
            </a:rPr>
            <a:t>L'AUTOESIGENZA E' LA CHIAVE DI VOLTA. </a:t>
          </a:r>
          <a:r>
            <a:rPr kumimoji="0" lang="it-IT" sz="1100" b="0" i="0" u="none" strike="noStrike" kern="0" cap="small" spc="0" normalizeH="0" baseline="0" noProof="0">
              <a:ln>
                <a:noFill/>
              </a:ln>
              <a:solidFill>
                <a:prstClr val="black"/>
              </a:solidFill>
              <a:effectLst/>
              <a:uLnTx/>
              <a:uFillTx/>
              <a:latin typeface="+mn-lt"/>
              <a:ea typeface="+mn-ea"/>
              <a:cs typeface="+mn-cs"/>
            </a:rPr>
            <a:t>DOVETE ESIGERE E PRETENDERE IL MEGLIO DA VOI STESSI. PERCHE' SOLO COSI SI VA AVANTI NELLO SPORT E AI PLAYOFF IN PARTICOLAR MODO.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FORMAZIONE </a:t>
          </a:r>
          <a:r>
            <a:rPr kumimoji="0" lang="it-IT" sz="1100" b="0" i="0" u="none" strike="noStrike" kern="0" cap="small" spc="0" normalizeH="0" baseline="0" noProof="0">
              <a:ln>
                <a:noFill/>
              </a:ln>
              <a:solidFill>
                <a:prstClr val="black"/>
              </a:solidFill>
              <a:effectLst/>
              <a:uLnTx/>
              <a:uFillTx/>
              <a:latin typeface="+mn-lt"/>
              <a:ea typeface="+mn-ea"/>
              <a:cs typeface="+mn-cs"/>
            </a:rPr>
            <a:t>ROSSO/ FRANZ, NICO, GIAN, ABI/ GUERRO, VITTO, FLACO/ LILLO/ GINO, ERIS.</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a:t>
          </a:r>
          <a:r>
            <a:rPr kumimoji="0" lang="it-IT" sz="1100" b="0" i="0" u="none" strike="noStrike" kern="0" cap="small" spc="0" normalizeH="0" baseline="0" noProof="0">
              <a:ln>
                <a:noFill/>
              </a:ln>
              <a:solidFill>
                <a:prstClr val="black"/>
              </a:solidFill>
              <a:effectLst/>
              <a:uLnTx/>
              <a:uFillTx/>
              <a:latin typeface="+mn-lt"/>
              <a:ea typeface="+mn-ea"/>
              <a:cs typeface="+mn-cs"/>
            </a:rPr>
            <a:t> CERCHIAMO IL SOLITO APPROCCIO, CON DIFESA ALTA E GIRO PALLA VELOCE NELLA META' CAMPO AVVERSARIA. ABBASSARSI VUOL DIRE DARGLI CORAGGIO E SOFFRIRE. VOGLIO CHE LI TENIAMO DI LA' E GIOCHIAMO NELLA LORO META' CAMPO: GIRO PALLA VELOCE, QUINDI PASSAGGI DI PRIMA O DI SECONDA.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COL SOLITO COMPITO: SCARICO E MI PROPONGO PERO' ATTENZIONE ALLA LINEA E A SCALARE.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VOGLIO FAR RAGIONARE SU QUESTA COSA: IL GIOCO LO FA IL LORO CENTRALE, POI  TENDONO AD APRIRE SULLE FASCE. QUINDI MASSIMA ATTENZIONE DEI TERZINI A NON LASCIARE METRI IMPORTANTI, I DUE INTERNI PRONTI A DAR MAN FORTE CON RADDOPPI.</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E' FONDAMENTALE ESSERE AGGRESSIVI NEI FRANGENTI IN CUI ULTIMAMENTE SIAMO CARENTI: 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OGNUNO NE  BATTEZZA UNO E SE LO TIENE STRETTO.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GIAN HAI PIEDE E TESTA PER FARE PARTIRE IL GIOCO DA DIETRO, QUINDI PROVA SE C'E' SPAZIO L'IMBECCATA PER ERIS O LA VERTICALE PER LE PUNTE.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SEI MIGLIORATO TANTO IN FASE DI LETTURA DELLA GIOCATA E DEL TEMPO DI GIOCATA E LA SQUADRA NE HA BENEFICIATO. SE IL CENTRAVANTI TI VIENE INCONTRO LA PALLA GLI VA GIOCATA. MOVIMENTI IN ORIZZONTALE E MAI IN VERTICALE (NON FARTI TIRARE FUORI POSIZIONE) GIOCATE SEMPLICI E VELOCI CHE VOGLIO DA TE: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1)  PROVARE SPESSO IL CAMBIO CAMPO PER ALLARGARE IL GIOCO IN MANIERA VELOCE, SE I TERZINI SALGONO.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2)  CHE PROVI A VERTICALIZZARE PER IL CENTRAVANTI O INSERIMENTI DI ERIS.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OGGI HANNO UN COMPITO NON FACILE: SPEZZARE IL LORO GIOCO, CATTIVI, DISPOSTI AL SACRIFICIO, ANCHE SPENDENDO QUALCHE FALLO. RADDOPPIO PER AIUTARE I TERZINI IN CASO DI EVENTUALI SOVRAPPOSIZIONI. GIOCARE CON PASSAGGI PRECISI E CERCARE DI RIDURRE AL MINIMO GLI ERRORI IN DISIMPEGNO. GIOCARE VELOCI ANCHE DI PRIMA, SE C'E' L'OCCASIONE NELLA ZONA CIECA DELLA LORO DIFESA, ALTRIMENTI SI GESTISCE LA PALLA. SEGUIAMO L'AZIONE SE SI SVILUPPA DALLA PARTE OPPOSTA.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LILLO, COMPITO IMPORTANTE COME DETTO, PROVARE A DARGLI FASTIDIO DISTURBANDO LA LORO FONTA DI GIOCO. SEMPRE IN NON POSSESSO TI VOGLIO DIETRO LA LINEA DELLA PALLA FAI UN PASSO IN MEZZO IN MODO CHE LE NOSTRE MEZZ'ALI POSSANO SCIVOLARE SULL'ESTERNO. NEGLI ULTIMI 20/25 METRI VOGLIO IL DRIBBLING SENZA PAURA E LA FINALIZZAZIONE VELOCE CHE SIA IL CROSS, L'UNO-DUE O IL TIRO. GIOCA SEMPLICE.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NON TI ABBASSARE TROPPO PERO' ALLA RICERCA DELLA PALLA.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CI VUOLE SACRIFICIO OGGI.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GINO ED ERIS. GIOCATE VICINI, TRIANGOLO, SCAMBIO STRETTO E VIA. UNO VIENE INCONTRO L'ALTRO VA. TENETE SU' LA PALLA. E RICORDATEVI CHE CON LA GIOCATA SEMPLICE SPESSO SI ARRIVA IN PORTA. ERIS: SCARICO DI PRIMA E VIA. VORREI UNA COSA: UNO-DUE E TIRI DA FUORI, CERCHIAMO LA CONCLUSIONE NELLO SPECCHIO QUANDO ABBIAMO LA POSSIBILITA’.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RICORDIAMOCI CHE I PRIMI DIFENSORI SONO LE PUNTE:  SUI CENTRALI ESCE LILLO MENTRE VOI DUE STAZIONATE TRA CENTRALI E TERZINI. VOGLIO QUESTA FASE FATTA AL MEGLIO PERCHE' PRIMA RECUPERIAMO PALLA MEGLIO E' E SE LO FACCIAMO IL PIU' ALTO POSSIBILE SIAMO PIU' VICINI ALLA LORO PORTA E PIU' LONTANI DALLA NOSTRA.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DAL LIMITE SI TIRA EH RAGAZZI, CERCHIAMO LA CONCLUSIONE QUANDO ABBIAMO LA POSSIBILITA’.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GINO RIENTRI SULLE PALLE INATTIVE A SFAVORE. SE RECUPERIAMO PALLA PRONTI A SFRUTTARE LA RIPARTENZA IN VELOCITA'.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DOBBIAMO TENERE SU IL PALLONE, FACCIAMO RESPIRARE LA SQUADRA RAGAZZI.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ERIS/GINO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E GINO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r>
            <a:rPr kumimoji="0" lang="it-IT" sz="1100" b="1" i="0" u="none" strike="noStrike" kern="0" cap="none" spc="0" normalizeH="0" baseline="0" noProof="0">
              <a:ln>
                <a:noFill/>
              </a:ln>
              <a:solidFill>
                <a:prstClr val="black"/>
              </a:solidFill>
              <a:effectLst/>
              <a:uLnTx/>
              <a:uFillTx/>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7831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85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735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536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307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544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153</xdr:row>
      <xdr:rowOff>133351</xdr:rowOff>
    </xdr:to>
    <xdr:sp macro="" textlink="">
      <xdr:nvSpPr>
        <xdr:cNvPr id="35" name="CasellaDiTesto 34"/>
        <xdr:cNvSpPr txBox="1"/>
      </xdr:nvSpPr>
      <xdr:spPr>
        <a:xfrm>
          <a:off x="47625" y="381002"/>
          <a:ext cx="5153025" cy="24831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CHE DIRVI RAGAZZI. SIAMO ARRIVATI A UN ALTRO BIVIO. </a:t>
          </a:r>
        </a:p>
        <a:p>
          <a:r>
            <a:rPr lang="it-IT" sz="1100" u="none" cap="small" baseline="0">
              <a:solidFill>
                <a:schemeClr val="dk1"/>
              </a:solidFill>
              <a:latin typeface="+mn-lt"/>
              <a:ea typeface="+mn-ea"/>
              <a:cs typeface="+mn-cs"/>
            </a:rPr>
            <a:t>DUE STRADE CI SI APRONO DI FRONTE: DA UNA PARTE CE NE E' UNA LUNGA ANCORA 15 GIORNI, UNA STRADA IN SALITA, FATTA DI FATICA E SUDORE CHE PORTA AL TORELLI, DALL'ALTRA PARTE INVECE LA STRADA E' PIU' CORTA E IN DISCESA MA PORTA A CASA, GIA' STASERA. A VOI LA SCELTA RAGAZZI. PER ANDARE IN DIREZIONE TORELLI OGGI BISOGNA INZUPPARE LA MAGLIETTA DI SUDORE E SPORCARSI I CALZONCINI RAGA, BISOGNA RINGHIARE SU OGNI PALLA, BISOGNA RADDOPPIARE SU OGNI PALLA, PERCHE' E' PROPRIO QUELLA LA PALLA CHE PUO' FARE LA DIFFERENZA TRA UNA STRADA OPPURE L'ALTRA. </a:t>
          </a:r>
        </a:p>
        <a:p>
          <a:r>
            <a:rPr lang="it-IT" sz="1100" u="none" cap="small" baseline="0">
              <a:solidFill>
                <a:schemeClr val="dk1"/>
              </a:solidFill>
              <a:latin typeface="+mn-lt"/>
              <a:ea typeface="+mn-ea"/>
              <a:cs typeface="+mn-cs"/>
            </a:rPr>
            <a:t>ALTERNATIVE NON CE NE SONO, NON SIAMO DEI RACCOMANDATI DEL CAZZO, PER ANDARE AVANTI OGGI BISOGNA SPUTARE L'ANIMA DAL PRIMO ALL'ULTIMO MINUTO.</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IL COMPITINO NON BASTA PIU'. OGGI BISOGNA TUTTI ESSERE SOPRA LE RIGHE MA </a:t>
          </a:r>
          <a:r>
            <a:rPr lang="it-IT" sz="1100" cap="small" baseline="0">
              <a:solidFill>
                <a:schemeClr val="dk1"/>
              </a:solidFill>
              <a:effectLst/>
              <a:latin typeface="+mn-lt"/>
              <a:ea typeface="+mn-ea"/>
              <a:cs typeface="+mn-cs"/>
            </a:rPr>
            <a:t>NON DEVO ESSERE IO A CHIEDERVELO. COME VI HO DETTO VENERDI' PRIMA DEGLI OTTAVI LA CHIAVE DI VOLTA E' L'AUTOESIGENZA, DOVETE ESSERE VOI A ESIGERE DA VOI STESSI IL MASSIMO.</a:t>
          </a:r>
        </a:p>
        <a:p>
          <a:pPr marL="0" marR="0" indent="0" defTabSz="914400" eaLnBrk="1" fontAlgn="auto" latinLnBrk="0" hangingPunct="1">
            <a:lnSpc>
              <a:spcPct val="100000"/>
            </a:lnSpc>
            <a:spcBef>
              <a:spcPts val="0"/>
            </a:spcBef>
            <a:spcAft>
              <a:spcPts val="0"/>
            </a:spcAft>
            <a:buClrTx/>
            <a:buSzTx/>
            <a:buFontTx/>
            <a:buNone/>
            <a:tabLst/>
            <a:defRPr/>
          </a:pPr>
          <a:endParaRPr lang="it-IT">
            <a:effectLst/>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cap="small" baseline="0">
              <a:solidFill>
                <a:schemeClr val="dk1"/>
              </a:solidFill>
              <a:effectLst/>
              <a:latin typeface="+mn-lt"/>
              <a:ea typeface="+mn-ea"/>
              <a:cs typeface="+mn-cs"/>
            </a:rPr>
            <a:t>ROSSO/ WALLY, NICO, GIAN, ABI/ GUERRO, VITTO, FLACO/ ERIS/ GINO, LUZ.</a:t>
          </a:r>
          <a:endParaRPr lang="it-IT">
            <a:effectLst/>
          </a:endParaRPr>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APPROCCIO E SOLITO ATTEGGIAMENTO NON ABBASSIAMOCI TROPPO A RIDOSSO DELLA NOSTRA AREA MA SE RIUSCIAMO STIAMO A DIFESA ALTA E SE RIUSCIAMO LI TENIAMO DI LA' E GIOCHIAMO NELLA LORO META' CAMPO. </a:t>
          </a:r>
        </a:p>
        <a:p>
          <a:pPr marL="0" marR="0" lvl="0" indent="0" algn="l" defTabSz="914400" eaLnBrk="1" fontAlgn="auto" latinLnBrk="0" hangingPunct="1">
            <a:lnSpc>
              <a:spcPct val="100000"/>
            </a:lnSpc>
            <a:spcBef>
              <a:spcPts val="0"/>
            </a:spcBef>
            <a:spcAft>
              <a:spcPts val="0"/>
            </a:spcAft>
            <a:buClrTx/>
            <a:buSzTx/>
            <a:buFontTx/>
            <a:buNone/>
            <a:tabLst/>
            <a:defRPr/>
          </a:pPr>
          <a:r>
            <a:rPr lang="it-IT" sz="1100" b="0" i="0" cap="small" baseline="0">
              <a:solidFill>
                <a:schemeClr val="dk1"/>
              </a:solidFill>
              <a:effectLst/>
              <a:latin typeface="+mn-lt"/>
              <a:ea typeface="+mn-ea"/>
              <a:cs typeface="+mn-cs"/>
            </a:rPr>
            <a:t>LAMPADINA ANZI, UN LAMPIONE SEMPRE ACCESO. </a:t>
          </a:r>
          <a:r>
            <a:rPr kumimoji="0" lang="it-IT" sz="1100" b="0" i="0" u="none" strike="noStrike" kern="0" cap="small" spc="0" normalizeH="0" baseline="0" noProof="0">
              <a:ln>
                <a:noFill/>
              </a:ln>
              <a:solidFill>
                <a:prstClr val="black"/>
              </a:solidFill>
              <a:effectLst/>
              <a:uLnTx/>
              <a:uFillTx/>
              <a:latin typeface="+mn-lt"/>
              <a:ea typeface="+mn-ea"/>
              <a:cs typeface="+mn-cs"/>
            </a:rPr>
            <a:t>DAVANTI HANNO UN POOL DI BOMBER, DUE ATTACCANTI TECNICI, ENTRAMBE MANCINI, ALBERICI (11GOL) E DOMINGUEZ, POI C'E' ZAMBELLI CHE E' UNA MACCHINA DA GOL (20).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QUINDI DIETRO OGGI E' NECESSARIO ESSERE PERFETTI, PULITI E DECISI, NON CONCEDERE PUNIZIONI O METRI A QUESTA GENTE QUA, SCARICHI PRECISI, NESSUN TENTENNAMENTO O ESITAZIONE. L'ERRORE OGGI VIENE PUNITO, QUESTI NON TI PERDONANO NULLA.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VADO IN SOVRAPPOSIZIONE CON INTELLIGENZA PERO'. RICORDIAMOCI SEMPRE CHE SE PRENDIAMO LA RIPARTENZA QUESTI POSSONO FARE MOLTO MALE. ERGO, GLI PRENDIAMO LE MISURE, CAPIAMO MODO DI GIOCARE E VELOCITA' STIAMO ATTENTI ALLA LINEA E A SCALARE, MA SOPRATTUTTO NON DOBBIAMO ASSOLUTAMENTE ESSERE FUORI POSIZIONE: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SOLITE RACCOMANDAZIONI: ZERO RISCHI SOPRATTUTTO APPENA PARTITI, SE E' IL CASO PALLA IN TRIBUNA,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E NICO SE C'E' SPAZIO L'IMBECCATA PER GINO O LUCIO.</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GIOCHIAMO CON </a:t>
          </a:r>
          <a:r>
            <a:rPr kumimoji="0" lang="it-IT" sz="1100" b="1" i="0" u="none" strike="noStrike" kern="0" cap="small" spc="0" normalizeH="0" baseline="0" noProof="0">
              <a:ln>
                <a:noFill/>
              </a:ln>
              <a:solidFill>
                <a:prstClr val="black"/>
              </a:solidFill>
              <a:effectLst/>
              <a:uLnTx/>
              <a:uFillTx/>
              <a:latin typeface="+mn-lt"/>
              <a:ea typeface="+mn-ea"/>
              <a:cs typeface="+mn-cs"/>
            </a:rPr>
            <a:t>VITTO</a:t>
          </a:r>
          <a:r>
            <a:rPr kumimoji="0" lang="it-IT" sz="1100" b="0" i="0" u="none" strike="noStrike" kern="0" cap="small" spc="0" normalizeH="0" baseline="0" noProof="0">
              <a:ln>
                <a:noFill/>
              </a:ln>
              <a:solidFill>
                <a:prstClr val="black"/>
              </a:solidFill>
              <a:effectLst/>
              <a:uLnTx/>
              <a:uFillTx/>
              <a:latin typeface="+mn-lt"/>
              <a:ea typeface="+mn-ea"/>
              <a:cs typeface="+mn-cs"/>
            </a:rPr>
            <a:t> DAVANTI ALLA DIFESA, E IN FASE DI NON POSSESSO TRE CENTROCAMPISTI IN LINEA DAVANTI LUI, GUERRO A DESTRA E FLACO A SINISTRA, ERIS IN MEZZO A LORO DUE. QUESTA DISPOSIZIONE CON TRE CC IN LINEA DAVANTI AL CENTRALE PERMETTE AI NOSTRI INTERNI DI SCIVOLARE E RADDOPPIARE SULLE FASCE DOVE LORO HANNO GIOCATORI DI SPINTA E VELOCI.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GLI PRENDIAMO LE MISURE IN MEZZO POSSIAMO SPOSTARE GLI EQUILIBRI. ERIS </a:t>
          </a:r>
          <a:r>
            <a:rPr lang="it-IT" sz="1100" b="0" i="0" cap="small" baseline="0">
              <a:solidFill>
                <a:schemeClr val="dk1"/>
              </a:solidFill>
              <a:effectLst/>
              <a:latin typeface="+mn-lt"/>
              <a:ea typeface="+mn-ea"/>
              <a:cs typeface="+mn-cs"/>
            </a:rPr>
            <a:t>LORO DIFFICILMENTE LANCIANO DA DIETRO MA SCARICANO SUL CENTRALE,</a:t>
          </a:r>
          <a:r>
            <a:rPr kumimoji="0" lang="it-IT" sz="1100" b="0" i="0" u="none" strike="noStrike" kern="0" cap="small" spc="0" normalizeH="0" baseline="0" noProof="0">
              <a:ln>
                <a:noFill/>
              </a:ln>
              <a:solidFill>
                <a:prstClr val="black"/>
              </a:solidFill>
              <a:effectLst/>
              <a:uLnTx/>
              <a:uFillTx/>
              <a:latin typeface="+mn-lt"/>
              <a:ea typeface="+mn-ea"/>
              <a:cs typeface="+mn-cs"/>
            </a:rPr>
            <a:t> HANNO IL CENTRALE CHE FA GIOCO LI' DEVI ESSERE TU BRAVO A USCIRE IN DISTURBO.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DIFESA ME LA RICORDO STATICA, CON TERZINI BLOCCATI, PERCHE' SULLE FASCE SI ALLARGANO I LORO CC INTERNI ENTRAMBE VELOCI, LO SAMBA DI PIU'. TENDONO A GIOCARE PARECCHIO A SINISTRA, DOVE LO SAMBA E DOMINGUEZ FORMANO UNA BUONISSIMA COPPIA, SI CERCANO SPESSO. LO SAMBA TI PUNTA E TENDE A RIENTRARE VERSO IL CENTRO, PER POI SCARICARE PALLA, RICORDIAMOCELO.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ATTENZIONE AI CAMBI CAMPO, LO PROVANO SPESSO.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IN MEZZO ABBIAMO BISOGNO DI TANTA GRINTA E CORSA: VI VOGLIO CATTIVI E CON LA BAVA ALLA BOCCA.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QUINDI IN FASE DI NON POSSESSO VOGLIO TRE GIOCATORI IN LINEA SEMPRE DIETRO ALLA LINEA DEL PALLONE, IN FASE DI POSSESSO, ERIS PUOI ALZARTI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RICORDIAMOCI: VANNO IN DIFFICOLTA' SE ATTACCATI CON PALLE ALTE DIETRO LA DIFESA, QUINDI VERTICALIZZIAMO DIETRO LA LINEA, GIOCHIAMO NELLO SPAZIO DOVE PUO' INSERIRSI LUCIO IN VELOCITA': NON SONO DEI FULMINI DIETRO ANZI...DOBBIAMO SFRUTTARE I LORO PUNTI DEBOLI E QUESTO E' UNO DI QUELLI. SE RECUPERIAMO PALLA SIAMO PRONTI A SFRUTTARE LA RIPARTENZA IN VELOCITA'.</a:t>
          </a:r>
        </a:p>
        <a:p>
          <a:pPr eaLnBrk="1" fontAlgn="auto" latinLnBrk="0" hangingPunct="1"/>
          <a:r>
            <a:rPr lang="it-IT" sz="1100" b="0" i="0" cap="small" baseline="0">
              <a:solidFill>
                <a:schemeClr val="dk1"/>
              </a:solidFill>
              <a:effectLst/>
              <a:latin typeface="+mn-lt"/>
              <a:ea typeface="+mn-ea"/>
              <a:cs typeface="+mn-cs"/>
            </a:rPr>
            <a:t>HAI LA CAPACITA' PER METTERE IN PORTA LUCIO, CREATI LO SPAZIO DI GIOCATA, VAI IN APPOGGIO PER LA GIOCATA E CERCA LA GIOCATA VELOCE, L'1/2,  MAGARI IN PROFONDITA' PER IL TAGLIO O PER LA CHIUSURA DI UN TRIANGOLO. </a:t>
          </a:r>
          <a:endParaRPr lang="it-IT">
            <a:effectLst/>
          </a:endParaRPr>
        </a:p>
        <a:p>
          <a:pPr eaLnBrk="1" fontAlgn="auto" latinLnBrk="0" hangingPunct="1"/>
          <a:r>
            <a:rPr lang="it-IT" sz="1100" b="0" i="0" cap="small" baseline="0">
              <a:solidFill>
                <a:schemeClr val="dk1"/>
              </a:solidFill>
              <a:effectLst/>
              <a:latin typeface="+mn-lt"/>
              <a:ea typeface="+mn-ea"/>
              <a:cs typeface="+mn-cs"/>
            </a:rPr>
            <a:t>GIOCA NELLO STRETTO, SEMPLICE NON LEZIOSO, LA SEMPLICITA' E' MENO SPETTACOLARE FORSE MA RENDE DI PIU. E TIRA, </a:t>
          </a:r>
          <a:r>
            <a:rPr lang="it-IT" sz="1100" b="1" i="0" cap="small" baseline="0">
              <a:solidFill>
                <a:schemeClr val="dk1"/>
              </a:solidFill>
              <a:effectLst/>
              <a:latin typeface="+mn-lt"/>
              <a:ea typeface="+mn-ea"/>
              <a:cs typeface="+mn-cs"/>
            </a:rPr>
            <a:t>NEGLI ULTIMI 20/25 METRI VOGLIO IL DRIBBLING SENZA PAURA E LA FINALIZZAZIONE VELOCE CHE SIA L'APERTURA PER IL CROSS, L'UNO-DUE O IL TIRO. </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FLACO DA TE MI ASPETTO QUALCHE BUON INSERIMENTO PIAZZATO AL MOMENTO GIUSTO: HAI LA GAMBA ED IL FIATO PER FARE LA DIFFERENZA A SINISTRA.</a:t>
          </a:r>
        </a:p>
        <a:p>
          <a:pPr marL="0" marR="0" lvl="0" indent="0" defTabSz="914400" eaLnBrk="1" fontAlgn="auto" latinLnBrk="0" hangingPunct="1">
            <a:lnSpc>
              <a:spcPct val="100000"/>
            </a:lnSpc>
            <a:spcBef>
              <a:spcPts val="0"/>
            </a:spcBef>
            <a:spcAft>
              <a:spcPts val="0"/>
            </a:spcAft>
            <a:buClrTx/>
            <a:buSzTx/>
            <a:buFontTx/>
            <a:buNone/>
            <a:tabLst/>
            <a:defRPr/>
          </a:pPr>
          <a:r>
            <a:rPr lang="it-IT" sz="1100" b="0" i="0" cap="small" baseline="0">
              <a:solidFill>
                <a:schemeClr val="dk1"/>
              </a:solidFill>
              <a:effectLst/>
              <a:latin typeface="+mn-lt"/>
              <a:ea typeface="+mn-ea"/>
              <a:cs typeface="+mn-cs"/>
            </a:rPr>
            <a:t>LORO HANNO CENTROCAMPISTI CHE CORREVANO COME DANNATI SUL PORTATORE, QUINDI E' NECESSARIO 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GINO CENTRAVANTI E </a:t>
          </a:r>
          <a:r>
            <a:rPr kumimoji="0" lang="it-IT" sz="1100" b="1" i="0" u="none" strike="noStrike" kern="0" cap="small" spc="0" normalizeH="0" baseline="0" noProof="0">
              <a:ln>
                <a:noFill/>
              </a:ln>
              <a:solidFill>
                <a:prstClr val="black"/>
              </a:solidFill>
              <a:effectLst/>
              <a:uLnTx/>
              <a:uFillTx/>
              <a:latin typeface="+mn-lt"/>
              <a:ea typeface="+mn-ea"/>
              <a:cs typeface="+mn-cs"/>
            </a:rPr>
            <a:t>LUZ A DARCI PROFONDITA': UNO VIENE L'ALTRO VA. LUCIO </a:t>
          </a:r>
          <a:r>
            <a:rPr kumimoji="0" lang="it-IT" sz="1100" b="0" i="0" u="none" strike="noStrike" kern="0" cap="small" spc="0" normalizeH="0" baseline="0" noProof="0">
              <a:ln>
                <a:noFill/>
              </a:ln>
              <a:solidFill>
                <a:prstClr val="black"/>
              </a:solidFill>
              <a:effectLst/>
              <a:uLnTx/>
              <a:uFillTx/>
              <a:latin typeface="+mn-lt"/>
              <a:ea typeface="+mn-ea"/>
              <a:cs typeface="+mn-cs"/>
            </a:rPr>
            <a:t>PERCHE' SIA LETALE VA MESSO NELLE CONDIZIONI DI RINCORRERE LA PALLA, QUINDI LA PALLA NON GLI VA GIOCATA SUI PIEDI MA IN MODO CHE LUI POSSA ANDARE A PRENDERLA, POSSIBILMENTE DIETRO LA LINEA DIFENSIVA E NELLA CORSIA CENTRALE DEL CAMPO: LUZ MOVIMENTO A RICCIOLO, VIENE INCONTRO SCARICHI E VAI: E' LI' CHE POSSIAMO FARGLI MALE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UN CONCETTO SEMPLICE. PALLA NELLA ZONA DIETRO LA DIFESA, LUZ HA LA VELOCITA' PER ANDARLA A PRENDERE.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LUZ, TU DEVI ANDARCI IN QUELLA ZONA PERO', PROVA A NON DARE RIFERIMENTI, A PARTIRE LARGO PER POI TAGLIARE DENTRO, A VOLTE DA SX ALTRE DA DX,  MOVIMENTO IN ORIZZONTALE POI TI BUTTI DENTRO.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QUESTA L'IDEA DI GIOCO CHE VORREI PROVASSIMO OGGI.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LORO DIFESA E' STATICA E NON ALTA, I TERZINI RARAMENTE SOVRAPPONGONO.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SUI CALCI PIAZZATI VANNO IN DIFFICOLTA'.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PERTANTO DAVANTI, OBBLIGATORIO TENERE SU IL PALLONE X FARE RESPIRARE LA SQUADRA E CONQUISTARE PUNIZIONI O CORNER PER I NOSTRI CECCHINI.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UNO-DUE E TIRO, TRIANGOLO, TAGLIO FATTO BENE. DAL LIMITE SI TIRA. RICORDATE CHE I PRIMI DIFENSORI SIETE VOI:  IL GIOCO LO FA IL LORO CENTRALE DI CC LA PALLA ARRIVA A LUI, VE L'HO DETTO, QUINDI CAPIRE IL TEMPO DELLA GIOCATA PER PROVARE L'ANTICIPO E PROVARE LA RIPARTENZA.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ERIS/GINONE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IDEM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effectLst/>
              <a:latin typeface="+mn-lt"/>
              <a:ea typeface="+mn-ea"/>
              <a:cs typeface="+mn-cs"/>
            </a:rPr>
            <a:t>DAI, ORA E' TEMPO DI CORRERE E DI DARE TUTTO RAGAZZI!</a:t>
          </a:r>
          <a:r>
            <a:rPr lang="it-IT" sz="1100" b="0" cap="none" baseline="0">
              <a:solidFill>
                <a:schemeClr val="dk1"/>
              </a:solidFill>
              <a:effectLst/>
              <a:latin typeface="+mn-lt"/>
              <a:ea typeface="+mn-ea"/>
              <a:cs typeface="+mn-cs"/>
            </a:rPr>
            <a:t> </a:t>
          </a:r>
          <a:r>
            <a:rPr lang="it-IT" sz="1100" cap="small" baseline="0">
              <a:solidFill>
                <a:schemeClr val="dk1"/>
              </a:solidFill>
              <a:effectLst/>
              <a:latin typeface="+mn-lt"/>
              <a:ea typeface="+mn-ea"/>
              <a:cs typeface="+mn-cs"/>
            </a:rPr>
            <a:t>E RESTARE UNITI!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sng"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PIU' DECISIONE SUI CORNER! FACCIAMOGLI MALE, ENTRIAMO A CANNONE E CON GRINTA.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PALLONE E DEI TEMPI DI GIOCO (OGGI PIU' CHE MAI CAPIRE A SECONDA DELLA SITUAZIONE CAPIRE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lang="it-IT" sz="1100" b="1" i="0" u="sng" baseline="0">
              <a:solidFill>
                <a:schemeClr val="dk1"/>
              </a:solidFill>
              <a:effectLst/>
              <a:latin typeface="+mn-lt"/>
              <a:ea typeface="+mn-ea"/>
              <a:cs typeface="+mn-cs"/>
            </a:rPr>
            <a:t>INTERVALLO:</a:t>
          </a:r>
          <a:endParaRPr lang="it-IT">
            <a:effectLst/>
          </a:endParaRPr>
        </a:p>
        <a:p>
          <a:pPr eaLnBrk="1" fontAlgn="auto" latinLnBrk="0" hangingPunct="1"/>
          <a:r>
            <a:rPr lang="it-IT" sz="1100" b="1" i="0" baseline="0">
              <a:solidFill>
                <a:schemeClr val="dk1"/>
              </a:solidFill>
              <a:effectLst/>
              <a:latin typeface="+mn-lt"/>
              <a:ea typeface="+mn-ea"/>
              <a:cs typeface="+mn-cs"/>
            </a:rPr>
            <a:t>TENERE ALTA LA CONCENTRAZIONE</a:t>
          </a:r>
          <a:endParaRPr lang="it-IT">
            <a:effectLst/>
          </a:endParaRPr>
        </a:p>
        <a:p>
          <a:pPr eaLnBrk="1" fontAlgn="auto" latinLnBrk="0" hangingPunct="1"/>
          <a:r>
            <a:rPr lang="it-IT" sz="1100" b="1" i="0" baseline="0">
              <a:solidFill>
                <a:schemeClr val="dk1"/>
              </a:solidFill>
              <a:effectLst/>
              <a:latin typeface="+mn-lt"/>
              <a:ea typeface="+mn-ea"/>
              <a:cs typeface="+mn-cs"/>
            </a:rPr>
            <a:t>CALI DI CONCENTRAZIONE</a:t>
          </a:r>
          <a:endParaRPr lang="it-IT">
            <a:effectLst/>
          </a:endParaRPr>
        </a:p>
        <a:p>
          <a:pPr eaLnBrk="1" fontAlgn="auto" latinLnBrk="0" hangingPunct="1"/>
          <a:r>
            <a:rPr lang="it-IT" sz="1100" b="1" i="0" baseline="0">
              <a:solidFill>
                <a:schemeClr val="dk1"/>
              </a:solidFill>
              <a:effectLst/>
              <a:latin typeface="+mn-lt"/>
              <a:ea typeface="+mn-ea"/>
              <a:cs typeface="+mn-cs"/>
            </a:rPr>
            <a:t>GESTIONE DEI TEMPI DI GIOCO</a:t>
          </a:r>
          <a:endParaRPr lang="it-IT">
            <a:effectLst/>
          </a:endParaRPr>
        </a:p>
        <a:p>
          <a:pPr eaLnBrk="1" fontAlgn="auto" latinLnBrk="0" hangingPunct="1"/>
          <a:r>
            <a:rPr lang="it-IT" sz="1100" b="1" i="0" baseline="0">
              <a:solidFill>
                <a:schemeClr val="dk1"/>
              </a:solidFill>
              <a:effectLst/>
              <a:latin typeface="+mn-lt"/>
              <a:ea typeface="+mn-ea"/>
              <a:cs typeface="+mn-cs"/>
            </a:rPr>
            <a:t>FURBIZIA, GUADAGNIAMO CALCI PIAZZATI</a:t>
          </a:r>
          <a:endParaRPr lang="it-IT">
            <a:effectLst/>
          </a:endParaRPr>
        </a:p>
        <a:p>
          <a:pPr eaLnBrk="1" fontAlgn="auto" latinLnBrk="0" hangingPunct="1"/>
          <a:r>
            <a:rPr lang="it-IT" sz="1100" b="1" i="0" baseline="0">
              <a:solidFill>
                <a:schemeClr val="dk1"/>
              </a:solidFill>
              <a:effectLst/>
              <a:latin typeface="+mn-lt"/>
              <a:ea typeface="+mn-ea"/>
              <a:cs typeface="+mn-cs"/>
            </a:rPr>
            <a:t>DAVANTI TENIAMO SU QUALCHE PALLA E FACCIAMO RESPIRARE LA SQUADRA</a:t>
          </a:r>
          <a:endParaRPr lang="it-IT">
            <a:effectLst/>
          </a:endParaRPr>
        </a:p>
        <a:p>
          <a:pPr eaLnBrk="1" fontAlgn="auto" latinLnBrk="0" hangingPunct="1"/>
          <a:r>
            <a:rPr lang="it-IT" sz="1100" b="1" i="0" baseline="0">
              <a:solidFill>
                <a:schemeClr val="dk1"/>
              </a:solidFill>
              <a:effectLst/>
              <a:latin typeface="+mn-lt"/>
              <a:ea typeface="+mn-ea"/>
              <a:cs typeface="+mn-cs"/>
            </a:rPr>
            <a:t>NON ABBASSARSI TROPPO SE NO SI SOFFRE </a:t>
          </a:r>
          <a:endParaRPr lang="it-IT">
            <a:effectLst/>
          </a:endParaRPr>
        </a:p>
        <a:p>
          <a:pPr eaLnBrk="1" fontAlgn="auto" latinLnBrk="0" hangingPunct="1"/>
          <a:r>
            <a:rPr lang="it-IT" sz="1100" b="1" i="0" baseline="0">
              <a:solidFill>
                <a:schemeClr val="dk1"/>
              </a:solidFill>
              <a:effectLst/>
              <a:latin typeface="+mn-lt"/>
              <a:ea typeface="+mn-ea"/>
              <a:cs typeface="+mn-cs"/>
            </a:rPr>
            <a:t>INTERDIZIONE PIU' DECISA</a:t>
          </a:r>
          <a:endParaRPr lang="it-IT">
            <a:effectLst/>
          </a:endParaRPr>
        </a:p>
        <a:p>
          <a:pPr eaLnBrk="1" fontAlgn="auto" latinLnBrk="0" hangingPunct="1"/>
          <a:r>
            <a:rPr lang="it-IT" sz="1100" b="1" i="0" baseline="0">
              <a:solidFill>
                <a:schemeClr val="dk1"/>
              </a:solidFill>
              <a:effectLst/>
              <a:latin typeface="+mn-lt"/>
              <a:ea typeface="+mn-ea"/>
              <a:cs typeface="+mn-cs"/>
            </a:rPr>
            <a:t>DISIMPEGNO PRECISO</a:t>
          </a:r>
          <a:endParaRPr lang="it-IT">
            <a:effectLst/>
          </a:endParaRPr>
        </a:p>
        <a:p>
          <a:pPr eaLnBrk="1" fontAlgn="auto" latinLnBrk="0" hangingPunct="1"/>
          <a:r>
            <a:rPr lang="it-IT" sz="1100" b="1" i="0" baseline="0">
              <a:solidFill>
                <a:schemeClr val="dk1"/>
              </a:solidFill>
              <a:effectLst/>
              <a:latin typeface="+mn-lt"/>
              <a:ea typeface="+mn-ea"/>
              <a:cs typeface="+mn-cs"/>
            </a:rPr>
            <a:t>CENTRARE LO SPECCHIO</a:t>
          </a:r>
          <a:endParaRPr lang="it-IT">
            <a:effectLst/>
          </a:endParaRPr>
        </a:p>
        <a:p>
          <a:pPr eaLnBrk="1" fontAlgn="auto" latinLnBrk="0" hangingPunct="1"/>
          <a:r>
            <a:rPr lang="it-IT" sz="1100" b="1" i="0" baseline="0">
              <a:solidFill>
                <a:schemeClr val="dk1"/>
              </a:solidFill>
              <a:effectLst/>
              <a:latin typeface="+mn-lt"/>
              <a:ea typeface="+mn-ea"/>
              <a:cs typeface="+mn-cs"/>
            </a:rPr>
            <a:t>RALLENTARE O ACCELERARE IL RITMO</a:t>
          </a:r>
          <a:endParaRPr lang="it-IT">
            <a:effectLst/>
          </a:endParaRPr>
        </a:p>
        <a:p>
          <a:pPr eaLnBrk="1" fontAlgn="auto" latinLnBrk="0" hangingPunct="1"/>
          <a:r>
            <a:rPr lang="it-IT" sz="1100" b="1" i="0" baseline="0">
              <a:solidFill>
                <a:schemeClr val="dk1"/>
              </a:solidFill>
              <a:effectLst/>
              <a:latin typeface="+mn-lt"/>
              <a:ea typeface="+mn-ea"/>
              <a:cs typeface="+mn-cs"/>
            </a:rPr>
            <a:t>SE SIAMO SOTTO O PARI: RICORDARE RECUPERI E VITTORIE NEL SECONDO TEMPO </a:t>
          </a:r>
          <a:endParaRPr lang="it-IT">
            <a:effectLst/>
          </a:endParaRPr>
        </a:p>
        <a:p>
          <a:pPr eaLnBrk="1" fontAlgn="auto" latinLnBrk="0" hangingPunct="1"/>
          <a:r>
            <a:rPr lang="it-IT" sz="1100" b="1" i="0" baseline="0">
              <a:solidFill>
                <a:schemeClr val="dk1"/>
              </a:solidFill>
              <a:effectLst/>
              <a:latin typeface="+mn-lt"/>
              <a:ea typeface="+mn-ea"/>
              <a:cs typeface="+mn-cs"/>
            </a:rPr>
            <a:t>SE SIAMO SOPRA: LAMPADINA PIU' ACCESA CHE MAI RICORDARE COGRUZZO</a:t>
          </a:r>
          <a:endParaRPr lang="it-IT">
            <a:effectLst/>
          </a:endParaRPr>
        </a:p>
        <a:p>
          <a:pPr eaLnBrk="1" fontAlgn="auto" latinLnBrk="0" hangingPunct="1"/>
          <a:r>
            <a:rPr lang="it-IT" sz="1100" b="1" i="0" baseline="0">
              <a:solidFill>
                <a:schemeClr val="dk1"/>
              </a:solidFill>
              <a:effectLst/>
              <a:latin typeface="+mn-lt"/>
              <a:ea typeface="+mn-ea"/>
              <a:cs typeface="+mn-cs"/>
            </a:rPr>
            <a:t>STATO D'ANIMO POSITIVO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159</xdr:row>
      <xdr:rowOff>9525</xdr:rowOff>
    </xdr:to>
    <xdr:sp macro="" textlink="">
      <xdr:nvSpPr>
        <xdr:cNvPr id="35" name="CasellaDiTesto 34"/>
        <xdr:cNvSpPr txBox="1"/>
      </xdr:nvSpPr>
      <xdr:spPr>
        <a:xfrm>
          <a:off x="47625" y="381001"/>
          <a:ext cx="5153025" cy="25688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QUESTO E' IL NOSTRO MOMENTO, VA BENE? PRENDIAMOLO. L'ABBIAMO AVUTO L'ANNO SCORSO E L'ABBIAMO BRUCIATO, NON DOBBIAMO FARE LO STESSO, CHIARO? ORA ANDIAMO IN CAMPO PRENDIAMO TUTTA LA MERDA CHE ABBIAMO INGOIATO, TUTTA LA MERDA CHE CI SIAMO BECCATI IN QUEST'ANNO DEL CAZZO E SCARICATELA IN QUEL CAMPO, ADESSO! E' VOSTRO, E' TUTTO  VOSTRO! TESTA E CUORE TESTA E CUORE. </a:t>
          </a:r>
        </a:p>
        <a:p>
          <a:r>
            <a:rPr lang="it-IT" sz="1100" u="none" cap="small" baseline="0">
              <a:solidFill>
                <a:schemeClr val="dk1"/>
              </a:solidFill>
              <a:latin typeface="+mn-lt"/>
              <a:ea typeface="+mn-ea"/>
              <a:cs typeface="+mn-cs"/>
            </a:rPr>
            <a:t>DA OGNI SCONFITTA BISOGNA COGLIERE UN INSEGNAMENTO: QUANTO CAPITATO MERCOLEDI' CI INSEGNA CHE SENZA CUORE E SENZA GRINTA NON SI VA DA NESSUNA PARTE. SE SIAMO ARRIVATI OGGI QUI E' PERCHE' CE LO SIAMO MERITATO: CORRENDO PIU' DEGLI ALTRI E METTENDOCI PIU' CUORE DEGLI ALTRI, NULLA CI E' STATO REGALATO. ANCHE ORA E' TEMPO DI CORRERE E DI DARE TUTTO: DOBBIAMO DARE TUTTO RAGAZZI. UN GIOCATORE, OGNUNO DI NOI IN QUESTA STANZA, DA SOLO, NON E' NESSUNO, HA BISOGNO DEI SUOI COMPAGNI DI SQUADRA: SIAMO QUI PER AIUTARCI A VICENDA PERCHE' SIAMO UNA COSA SOLA.   Come si svilupperà il nostro gioco? Semplice, quando abbiamo la palla, non la possiamo perdere. Qualora ciò dovesse accadere, dovremo correre e recuperarla. È tutto qui, in fondo</a:t>
          </a:r>
        </a:p>
        <a:p>
          <a:r>
            <a:rPr lang="it-IT" sz="1100" u="none" cap="small" baseline="0">
              <a:solidFill>
                <a:schemeClr val="dk1"/>
              </a:solidFill>
              <a:latin typeface="+mn-lt"/>
              <a:ea typeface="+mn-ea"/>
              <a:cs typeface="+mn-cs"/>
            </a:rPr>
            <a:t>SECONDA COSA: SE CI METTIAMO IL CUORE, LA GRINTA, L'INTELLIGENZA VISTI A PORTOVERRARA, QUESTI SARANNO SOLO 70 MINUTI CHE CI SEPARANO DALLA FINALISSIMA, STATENE CERTI. MA SE ENTRIAMO IN CAMPO MOLLI COME CON IL LA VECCHIA ALLORA DOBBIAMO PROCCUPARCI.</a:t>
          </a:r>
        </a:p>
        <a:p>
          <a:r>
            <a:rPr lang="it-IT" sz="1100" b="1" u="none" cap="small" baseline="0">
              <a:solidFill>
                <a:schemeClr val="dk1"/>
              </a:solidFill>
              <a:latin typeface="+mn-lt"/>
              <a:ea typeface="+mn-ea"/>
              <a:cs typeface="+mn-cs"/>
            </a:rPr>
            <a:t>OGGI SI FA LA STORIA DEI SUTURA. VINCERE LA FINALE REGIONALE DIPENDE SOLO DA NOI, DALLA MENTALITA' E DALL'ATTEGGIAMENTO CHE METTEREMO IN CAMPO. NIENTE, NEANCHE LE ASSENZE O GLI ACCIACCHI POSSONO IMPEDIRCI DI RAGGIUNGERE IL SOGNO PERCHE' NON SIAMO INFERIORI A NESSUNO SE LASCIAMO LA' FUORI TUTTO. PER RIENTRARE QUI DENTRO DA VINCITORI 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ESISTONO SOLO I SUTURA. </a:t>
          </a:r>
          <a:r>
            <a:rPr lang="it-IT" sz="1100" b="1" u="none" cap="small" baseline="0">
              <a:solidFill>
                <a:schemeClr val="dk1"/>
              </a:solidFill>
              <a:latin typeface="+mn-lt"/>
              <a:ea typeface="+mn-ea"/>
              <a:cs typeface="+mn-cs"/>
            </a:rPr>
            <a:t>OGGI VINCE IL COLLETTIVO</a:t>
          </a:r>
          <a:r>
            <a:rPr lang="it-IT" sz="1100" u="none" cap="small" baseline="0">
              <a:solidFill>
                <a:schemeClr val="dk1"/>
              </a:solidFill>
              <a:latin typeface="+mn-lt"/>
              <a:ea typeface="+mn-ea"/>
              <a:cs typeface="+mn-cs"/>
            </a:rPr>
            <a:t>. </a:t>
          </a: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NON ABBASSIAMOCI TROPPO A RIDOSSO DELLA NOSTRA AREA MA SE RIUSCIAMO STIAMO A DIFESA ALTA E SE RIUSCIAMO LI TENIAMO DI LA' E GIOCHIAMO NELLA LORO META' CAMPO. ATTENZIONE AL GIRO PALLA SE FATTO LO FACCIAMO VELOCE, QUINDI PASSAGGI DI PRIMA O DI SECONDA. IN MARCATURA MI RACCOMANDO, PULITI E DECISI. ATTACCATI SULLE RIMESSE E SUI CORNER, OGGI NON BISOGNA LASCIARGLI MEZZO METRO A QUESTI QUA.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VADO IN SOVRAPPOSIZIONE, NON VOGLIO VEDERE LANCI A MENO CHE PRESSATI.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HAI PIEDE E TESTA PER FARE IL REGISTA ARRETRATO, QUINDI PROVA SE C'E' SPAZIO L'IMBECCATA PER PAOLO O LA VERTICALE PER LA PUNTA.</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GIOCHIAMO CON UN CENTROCAMPO PIU' FOLTO, COME A PORTOVERRARA SECONDO TEMPO. MA NON VUOL DIRE CHE SAREMO MENO PERICOLOSI. VITTO DAVANTI ALLA DIFESA, (SE GIOCANO CON L'UOMO TRA LE LINEE TE NE OCCUPI TU). DAVANTI A LUI GIOCHIAMO CON TRE CENTROCAMPISTI, WALLY - CAP - FLACO. OGGI GIOCANDO CON IL BREV UNICA PUNTA, C'E' BISOGNO DI PIAZZARE QUALCHE INSERIMENTO FATTO AL MOMENTO GIUSTO, SOPRATTUTTO TU FLACO. CERCA DI PROVARE L'INSERIMENTO.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ABBIAMO IL CAP IN UNA POSIZIONE IMPORTANTE: DA TE VOGLIO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CON LA BAVA ALLA BOCCA.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VERTICALIZZIAMO AL MOMENTO GIUSTO, SENZA FRETTA, SERVIAMOLA LA PUNTA  QUANDO CI FA IL MOVIMENTO. DOBBIAMO ESSERE LUCIDI IN OGNI SITUAZIONE, SOPRATTUTTO IN FASE DI DISIMPEGNO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PAOLO, MASSIMA LIBERTA' DI MOVIMENTO. SEI IN APPOGGIO AL BREV,  HAI LA CAPACITA' PER INSERIRTI, CREA SPAZIO COL TUO MOVIMENTO PER EVENTUALI INSERIMENTI DA DIETRO. CERCA DI NON LASCIARE IL BREV DA SOLO, MA SE RIUSCITE PROVATE A GIOCARE NELLO STRETTO, VAI IN APPOGGIO PER LA GIOCATA E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TERZINI SE PARTONO DA LI', BREV ESCE SUI CENTRALI.  RIENTRI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BREV UNICO PUNTO DI RIFERIMENTO, </a:t>
          </a:r>
          <a:r>
            <a:rPr kumimoji="0" lang="it-IT" sz="1100" b="0" i="0" u="none" strike="noStrike" kern="0" cap="small" spc="0" normalizeH="0" baseline="0" noProof="0">
              <a:ln>
                <a:noFill/>
              </a:ln>
              <a:solidFill>
                <a:prstClr val="black"/>
              </a:solidFill>
              <a:effectLst/>
              <a:uLnTx/>
              <a:uFillTx/>
              <a:latin typeface="+mn-lt"/>
              <a:ea typeface="+mn-ea"/>
              <a:cs typeface="+mn-cs"/>
            </a:rPr>
            <a:t>MASSIMA LIBERTA' DI MOVIMENTO SU TUTTO IL FRONTE OFFENSIVO.DIETRO DI LUI E' NECESSARIO CHE CI SIA L'ADEGUATO SOSTEGNO PERO'. PAOLO, BULGA, IL CAP, SE C'E' LA POSSIBILITA' DEVONO INSERIRSI A CERCARE L'APPOGGIO</a:t>
          </a:r>
          <a:r>
            <a:rPr kumimoji="0" lang="it-IT" sz="1100" b="1" i="0" u="none" strike="noStrike" kern="0" cap="small" spc="0" normalizeH="0" baseline="0" noProof="0">
              <a:ln>
                <a:noFill/>
              </a:ln>
              <a:solidFill>
                <a:prstClr val="black"/>
              </a:solidFill>
              <a:effectLst/>
              <a:uLnTx/>
              <a:uFillTx/>
              <a:latin typeface="+mn-lt"/>
              <a:ea typeface="+mn-ea"/>
              <a:cs typeface="+mn-cs"/>
            </a:rPr>
            <a:t> O LA PROFONDITA'.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DA MIGLIORARE E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1" i="0" u="none" strike="noStrike" kern="0" cap="none"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PAOLO/VITTO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PAOLO/CAP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(AMBROSIANA)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44" name="CasellaDiTesto 43"/>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159</xdr:row>
      <xdr:rowOff>38101</xdr:rowOff>
    </xdr:to>
    <xdr:sp macro="" textlink="">
      <xdr:nvSpPr>
        <xdr:cNvPr id="52" name="CasellaDiTesto 51"/>
        <xdr:cNvSpPr txBox="1"/>
      </xdr:nvSpPr>
      <xdr:spPr>
        <a:xfrm>
          <a:off x="47625" y="381002"/>
          <a:ext cx="5153025" cy="25707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CONTRO IL POVIGLIO ABBIAMO IMBOCCATO LA STRADA PER ARRIVARE AL TORELLI: FERMARSI ADESSO, DOPO QUANTO FATTO SAREBBE DA FOLLI. OGGI PERO' C'E' L'ULTIMO OSTACOLO DA SUPERARE, IL CAMPEGINE. E' UNA SEMIFINALE, DI STIMOLI PENSO NE DIA ABBASTANZA GIA' SOLO LA PAROLA "SEMIFINALE"..... QUINDI NON SARA' IL MIO PREPARTITA A FARE LA DIFFERENZA. COME SEMPRE </a:t>
          </a:r>
          <a:r>
            <a:rPr lang="it-IT" sz="1100" b="1" u="none" cap="small" baseline="0">
              <a:solidFill>
                <a:schemeClr val="dk1"/>
              </a:solidFill>
              <a:latin typeface="+mn-lt"/>
              <a:ea typeface="+mn-ea"/>
              <a:cs typeface="+mn-cs"/>
            </a:rPr>
            <a:t>A FARE LA DIFFERENZA SARETE VOI, LA VOSTRA DISPONIBILITA' A CORRERE, A LOTTARE A SACRIFICARVI </a:t>
          </a:r>
          <a:r>
            <a:rPr lang="it-IT" sz="1100" u="none" cap="small" baseline="0">
              <a:solidFill>
                <a:schemeClr val="dk1"/>
              </a:solidFill>
              <a:latin typeface="+mn-lt"/>
              <a:ea typeface="+mn-ea"/>
              <a:cs typeface="+mn-cs"/>
            </a:rPr>
            <a:t>PER REGALARVI LA FINALISSIMA AL TORELLI, IL  NOSTRO STADIO CHE  QUELLA SERA SARA' PIENO DI GENTE. QUINDI POCHE SEGHE MENTALI OGGI RAGAZZI: NIENTE PAURA, FACCIAMO LE COSE SEMPLICI, NON DOVETE STRAFARE, </a:t>
          </a:r>
          <a:r>
            <a:rPr lang="it-IT" sz="1100" b="1" u="none" cap="small" baseline="0">
              <a:solidFill>
                <a:schemeClr val="dk1"/>
              </a:solidFill>
              <a:latin typeface="+mn-lt"/>
              <a:ea typeface="+mn-ea"/>
              <a:cs typeface="+mn-cs"/>
            </a:rPr>
            <a:t>FATE QUELLO CHE SAPETE MA FATELO AL MEGLIO CHE POTETE.</a:t>
          </a:r>
          <a:r>
            <a:rPr lang="it-IT" sz="1100" u="none" cap="small" baseline="0">
              <a:solidFill>
                <a:schemeClr val="dk1"/>
              </a:solidFill>
              <a:latin typeface="+mn-lt"/>
              <a:ea typeface="+mn-ea"/>
              <a:cs typeface="+mn-cs"/>
            </a:rPr>
            <a:t> SIAMO QUI PERCHE' SIAMO FORTI, LORO SONO QUI PERCHE' SONO FORTI, MA NOI NON DOBBIAMO TEMERE NESSUNO. STIAMO SERENI E AIUTIAMOCI, LOTTIAMO SU TUTTE LE PALLE E SPUTIAMO L'ANIMA COME A POVIGLIO DAL PRIMO ALL'ULTIMO MINUTO. OGGI DOVETE MANGIARE L'ERBA. GIOCATE COME SAPETE. PRETENDETE DA VOI STESSI IL MASSIMO, LA CHIAVE PER IL SUCCESSO E' SEMPRE E SOLO QUESTA. </a:t>
          </a:r>
          <a:r>
            <a:rPr lang="it-IT" sz="1100" b="1" u="none" cap="small" baseline="0">
              <a:solidFill>
                <a:schemeClr val="dk1"/>
              </a:solidFill>
              <a:latin typeface="+mn-lt"/>
              <a:ea typeface="+mn-ea"/>
              <a:cs typeface="+mn-cs"/>
            </a:rPr>
            <a:t>DATE TUTTO E ANCHE DI PIU' SE NECESSARIO, E RENDETEMI COME SEMPRE ORGOGLIOSO DI VOI.</a:t>
          </a:r>
        </a:p>
        <a:p>
          <a:endParaRPr lang="it-IT">
            <a:effectLst/>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cap="small" baseline="0">
              <a:solidFill>
                <a:schemeClr val="dk1"/>
              </a:solidFill>
              <a:effectLst/>
              <a:latin typeface="+mn-lt"/>
              <a:ea typeface="+mn-ea"/>
              <a:cs typeface="+mn-cs"/>
            </a:rPr>
            <a:t>ROSSO/WALLY, NICO, GIAN, ABI/GUERRO, VITTO, FLACO/LILLO/GINO, LUZ.</a:t>
          </a:r>
          <a:endParaRPr lang="it-IT">
            <a:effectLst/>
          </a:endParaRPr>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APPROCCIO E SOLITO ATTEGGIAMENTO NON ABBASSIAMOCI TROPPO A RIDOSSO DELLA NOSTRA AREA MA SE RIUSCIAMO STIAMO A DIFESA ALTA E SE RIUSCIAMO LI TENIAMO DI LA' E GIOCHIAMO NELLA LORO META' CAMPO. </a:t>
          </a:r>
        </a:p>
        <a:p>
          <a:pPr marL="0" marR="0" lvl="0" indent="0" algn="l" defTabSz="914400" eaLnBrk="1" fontAlgn="auto" latinLnBrk="0" hangingPunct="1">
            <a:lnSpc>
              <a:spcPct val="100000"/>
            </a:lnSpc>
            <a:spcBef>
              <a:spcPts val="0"/>
            </a:spcBef>
            <a:spcAft>
              <a:spcPts val="0"/>
            </a:spcAft>
            <a:buClrTx/>
            <a:buSzTx/>
            <a:buFontTx/>
            <a:buNone/>
            <a:tabLst/>
            <a:defRPr/>
          </a:pPr>
          <a:r>
            <a:rPr lang="it-IT" sz="1100" b="1" i="0" cap="small" baseline="0">
              <a:solidFill>
                <a:schemeClr val="dk1"/>
              </a:solidFill>
              <a:effectLst/>
              <a:latin typeface="+mn-lt"/>
              <a:ea typeface="+mn-ea"/>
              <a:cs typeface="+mn-cs"/>
            </a:rPr>
            <a:t>SOLITO LAMPIONE SEMPRE ACCESO</a:t>
          </a:r>
          <a:r>
            <a:rPr lang="it-IT" sz="1100" b="0" i="0" cap="small" baseline="0">
              <a:solidFill>
                <a:schemeClr val="dk1"/>
              </a:solidFill>
              <a:effectLst/>
              <a:latin typeface="+mn-lt"/>
              <a:ea typeface="+mn-ea"/>
              <a:cs typeface="+mn-cs"/>
            </a:rPr>
            <a:t>. QUESTI SU 22 PARTITE HAN FATTO GOL IN 19: </a:t>
          </a:r>
          <a:r>
            <a:rPr kumimoji="0" lang="it-IT" sz="1100" b="0" i="0" u="none" strike="noStrike" kern="0" cap="small" spc="0" normalizeH="0" baseline="0" noProof="0">
              <a:ln>
                <a:noFill/>
              </a:ln>
              <a:solidFill>
                <a:prstClr val="black"/>
              </a:solidFill>
              <a:effectLst/>
              <a:uLnTx/>
              <a:uFillTx/>
              <a:latin typeface="+mn-lt"/>
              <a:ea typeface="+mn-ea"/>
              <a:cs typeface="+mn-cs"/>
            </a:rPr>
            <a:t>DAVANTI HANNO UN ATTACCANTE DI STAZZA FISICA NOTEVOLE IL CLASSICO CENTRAVANTI (FERRETTI, 14 GOL) E UNO BREVILINEO PIU' MOBILE (ORLANDINI, 8 GOL) CHE TENDE A PARTIRE DA DIETRO E AD INFILARSI NEGLI SPAZI. SONO BRAVI A RIPARTIRE IN CONTROPIEDE, QUINDI DIETRO OGGI BISOGNA RIPETERE LA PARTITA DI POVIGLIO, CON LA STESSA PERFEZIONE. PULITI E DECISI, NON CONCEDERE PUNIZIONI O METRI A QUESTA GENTE QUA, LO SCARICO PALLA DEVE ESSERE PRECISO, NESSUN TENTENNAMENTO O ESITAZIONE. L'ERRORE OGGI VIENE PUNITO, QUESTI NON TI PERDONANO NULLA.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a:t>
          </a:r>
          <a:r>
            <a:rPr kumimoji="0" lang="it-IT" sz="1100" b="0" i="0" u="none" strike="noStrike" kern="0" cap="small" spc="0" normalizeH="0" baseline="0" noProof="0">
              <a:ln>
                <a:noFill/>
              </a:ln>
              <a:solidFill>
                <a:prstClr val="black"/>
              </a:solidFill>
              <a:effectLst/>
              <a:uLnTx/>
              <a:uFillTx/>
              <a:latin typeface="+mn-lt"/>
              <a:ea typeface="+mn-ea"/>
              <a:cs typeface="+mn-cs"/>
            </a:rPr>
            <a:t>VADO IN SOVRAPPOSIZIONE CON INTELLIGENZA PERO'. </a:t>
          </a:r>
          <a:r>
            <a:rPr kumimoji="0" lang="it-IT" sz="1100" b="1" i="0" u="none" strike="noStrike" kern="0" cap="small" spc="0" normalizeH="0" baseline="0" noProof="0">
              <a:ln>
                <a:noFill/>
              </a:ln>
              <a:solidFill>
                <a:prstClr val="black"/>
              </a:solidFill>
              <a:effectLst/>
              <a:uLnTx/>
              <a:uFillTx/>
              <a:latin typeface="+mn-lt"/>
              <a:ea typeface="+mn-ea"/>
              <a:cs typeface="+mn-cs"/>
            </a:rPr>
            <a:t>RICORDIAMOCI SEMPRE CHE SE PRENDIAMO LA RIPARTENZA QUESTI POSSONO FARE MOLTO MALE.</a:t>
          </a:r>
          <a:r>
            <a:rPr kumimoji="0" lang="it-IT" sz="1100" b="0" i="0" u="none" strike="noStrike" kern="0" cap="small" spc="0" normalizeH="0" baseline="0" noProof="0">
              <a:ln>
                <a:noFill/>
              </a:ln>
              <a:solidFill>
                <a:prstClr val="black"/>
              </a:solidFill>
              <a:effectLst/>
              <a:uLnTx/>
              <a:uFillTx/>
              <a:latin typeface="+mn-lt"/>
              <a:ea typeface="+mn-ea"/>
              <a:cs typeface="+mn-cs"/>
            </a:rPr>
            <a:t> ERGO, GLI PRENDIAMO LE MISURE, CAPIAMO MODO DI GIOCARE E VELOCITA' STIAMO ATTENTI ALLA LINEA E A SCALARE, MA SOPRATTUTTO NON DOBBIAMO ASSOLUTAMENTE ESSERE FUORI POSIZIONE: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SOLITE RACCOMANDAZIONI: ZERO RISCHI SOPRATTUTTO APPENA PARTITI, SE E' IL CASO PALLA IN TRIBUNA,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E NICO SE C'E' SPAZIO L'IMBECCATA PER GINO O LUCIO.</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GIOCHIAMO CON </a:t>
          </a:r>
          <a:r>
            <a:rPr kumimoji="0" lang="it-IT" sz="1100" b="1" i="0" u="none" strike="noStrike" kern="0" cap="small" spc="0" normalizeH="0" baseline="0" noProof="0">
              <a:ln>
                <a:noFill/>
              </a:ln>
              <a:solidFill>
                <a:prstClr val="black"/>
              </a:solidFill>
              <a:effectLst/>
              <a:uLnTx/>
              <a:uFillTx/>
              <a:latin typeface="+mn-lt"/>
              <a:ea typeface="+mn-ea"/>
              <a:cs typeface="+mn-cs"/>
            </a:rPr>
            <a:t>VITTO</a:t>
          </a:r>
          <a:r>
            <a:rPr kumimoji="0" lang="it-IT" sz="1100" b="0" i="0" u="none" strike="noStrike" kern="0" cap="small" spc="0" normalizeH="0" baseline="0" noProof="0">
              <a:ln>
                <a:noFill/>
              </a:ln>
              <a:solidFill>
                <a:prstClr val="black"/>
              </a:solidFill>
              <a:effectLst/>
              <a:uLnTx/>
              <a:uFillTx/>
              <a:latin typeface="+mn-lt"/>
              <a:ea typeface="+mn-ea"/>
              <a:cs typeface="+mn-cs"/>
            </a:rPr>
            <a:t> DAVANTI ALLA DIFESA, E IN FASE DI NON POSSESSO TRE CENTROCAMPISTI IN LINEA DAVANTI LUI, </a:t>
          </a:r>
          <a:r>
            <a:rPr kumimoji="0" lang="it-IT" sz="1100" b="1" i="0" u="none" strike="noStrike" kern="0" cap="small" spc="0" normalizeH="0" baseline="0" noProof="0">
              <a:ln>
                <a:noFill/>
              </a:ln>
              <a:solidFill>
                <a:prstClr val="black"/>
              </a:solidFill>
              <a:effectLst/>
              <a:uLnTx/>
              <a:uFillTx/>
              <a:latin typeface="+mn-lt"/>
              <a:ea typeface="+mn-ea"/>
              <a:cs typeface="+mn-cs"/>
            </a:rPr>
            <a:t>GUERRO A DESTRA E FLACO A SINISTRA, LILLO IN MEZZO A LORO DUE. </a:t>
          </a:r>
          <a:r>
            <a:rPr kumimoji="0" lang="it-IT" sz="1100" b="0" i="0" u="none" strike="noStrike" kern="0" cap="small" spc="0" normalizeH="0" baseline="0" noProof="0">
              <a:ln>
                <a:noFill/>
              </a:ln>
              <a:solidFill>
                <a:prstClr val="black"/>
              </a:solidFill>
              <a:effectLst/>
              <a:uLnTx/>
              <a:uFillTx/>
              <a:latin typeface="+mn-lt"/>
              <a:ea typeface="+mn-ea"/>
              <a:cs typeface="+mn-cs"/>
            </a:rPr>
            <a:t>QUESTA DISPOSIZIONE CON TRE CC IN LINEA DAVANTI AL CENTRALE PERMETTE AI NOSTRI INTERNI DI SCIVOLARE E RADDOPPIARE EVENTUALMENTE SULLE FASCE.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GLI PRENDIAMO LE MISURE IN MEZZO POSSIAMO COME SEMPRE SPOSTARE GLI EQUILIBRI. </a:t>
          </a:r>
          <a:r>
            <a:rPr kumimoji="0" lang="it-IT" sz="1100" b="1" i="0" u="none" strike="noStrike" kern="0" cap="small" spc="0" normalizeH="0" baseline="0" noProof="0">
              <a:ln>
                <a:noFill/>
              </a:ln>
              <a:solidFill>
                <a:prstClr val="black"/>
              </a:solidFill>
              <a:effectLst/>
              <a:uLnTx/>
              <a:uFillTx/>
              <a:latin typeface="+mn-lt"/>
              <a:ea typeface="+mn-ea"/>
              <a:cs typeface="+mn-cs"/>
            </a:rPr>
            <a:t>LILLO SE IL LORO CENTRALE VIENE A PRENDERE PALLA LI' DEVI ESSERE TU BRAVO A USCIRE IN DISTURBO,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ATTENZIONE CHE LI HO VISTI LANCIARE DA DIETRO PER LE PUNTE QUINDI MASSIMA MASSIMA ALLERTA LO RIPETO</a:t>
          </a:r>
          <a:r>
            <a:rPr kumimoji="0" lang="it-IT" sz="1100" b="0" i="0" u="none" strike="noStrike" kern="0" cap="small" spc="0" normalizeH="0" baseline="0" noProof="0">
              <a:ln>
                <a:noFill/>
              </a:ln>
              <a:solidFill>
                <a:prstClr val="black"/>
              </a:solidFill>
              <a:effectLst/>
              <a:uLnTx/>
              <a:uFillTx/>
              <a:latin typeface="+mn-lt"/>
              <a:ea typeface="+mn-ea"/>
              <a:cs typeface="+mn-cs"/>
            </a:rPr>
            <a:t> .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LORO DUE TERZINI SE POSSONO SALGONO, E ATTENZIONE AGLI INSERIMENTI DEI CENTROCAMPISTI.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IN MEZZO ABBIAMO </a:t>
          </a:r>
          <a:r>
            <a:rPr kumimoji="0" lang="it-IT" sz="1100" b="1" i="0" u="none" strike="noStrike" kern="0" cap="small" spc="0" normalizeH="0" baseline="0" noProof="0">
              <a:ln>
                <a:noFill/>
              </a:ln>
              <a:solidFill>
                <a:prstClr val="black"/>
              </a:solidFill>
              <a:effectLst/>
              <a:uLnTx/>
              <a:uFillTx/>
              <a:latin typeface="+mn-lt"/>
              <a:ea typeface="+mn-ea"/>
              <a:cs typeface="+mn-cs"/>
            </a:rPr>
            <a:t>BISOGNO DI TANTA GRINTA E CORSA</a:t>
          </a:r>
          <a:r>
            <a:rPr kumimoji="0" lang="it-IT" sz="1100" b="0" i="0" u="none" strike="noStrike" kern="0" cap="small" spc="0" normalizeH="0" baseline="0" noProof="0">
              <a:ln>
                <a:noFill/>
              </a:ln>
              <a:solidFill>
                <a:prstClr val="black"/>
              </a:solidFill>
              <a:effectLst/>
              <a:uLnTx/>
              <a:uFillTx/>
              <a:latin typeface="+mn-lt"/>
              <a:ea typeface="+mn-ea"/>
              <a:cs typeface="+mn-cs"/>
            </a:rPr>
            <a:t>, CATTIVI E CON LA BAVA ALLA BOCCA COME A POVIGLIO. </a:t>
          </a:r>
          <a:r>
            <a:rPr kumimoji="0" lang="it-IT" sz="1100" b="1" i="0" u="none" strike="noStrike" kern="0" cap="small" spc="0" normalizeH="0" baseline="0" noProof="0">
              <a:ln>
                <a:noFill/>
              </a:ln>
              <a:solidFill>
                <a:prstClr val="black"/>
              </a:solidFill>
              <a:effectLst/>
              <a:uLnTx/>
              <a:uFillTx/>
              <a:latin typeface="+mn-lt"/>
              <a:ea typeface="+mn-ea"/>
              <a:cs typeface="+mn-cs"/>
            </a:rPr>
            <a:t>POCO LA PALLA IN MEZZO AI PIEDI MA STOP E VIA STASERA, CHIARO?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FASE DI NON POSSESSO PERCIO' VOGLIO TRE GIOCATORI IN LINEA SEMPRE DIETRO ALLA LINEA DEL PALLONE, </a:t>
          </a:r>
          <a:r>
            <a:rPr kumimoji="0" lang="it-IT" sz="1100" b="1" i="0" u="none" strike="noStrike" kern="0" cap="small" spc="0" normalizeH="0" baseline="0" noProof="0">
              <a:ln>
                <a:noFill/>
              </a:ln>
              <a:solidFill>
                <a:prstClr val="black"/>
              </a:solidFill>
              <a:effectLst/>
              <a:uLnTx/>
              <a:uFillTx/>
              <a:latin typeface="+mn-lt"/>
              <a:ea typeface="+mn-ea"/>
              <a:cs typeface="+mn-cs"/>
            </a:rPr>
            <a:t>IN FASE DI POSSESSO, LILLO TI ALZI: SE VIENI A PRENDERE PALLA SULLA LINEA DEGLI INTERNI MI INCAZZO</a:t>
          </a:r>
          <a:r>
            <a:rPr kumimoji="0" lang="it-IT" sz="1100" b="0" i="0" u="none" strike="noStrike" kern="0" cap="small" spc="0" normalizeH="0" baseline="0" noProof="0">
              <a:ln>
                <a:noFill/>
              </a:ln>
              <a:solidFill>
                <a:prstClr val="black"/>
              </a:solidFill>
              <a:effectLst/>
              <a:uLnTx/>
              <a:uFillTx/>
              <a:latin typeface="+mn-lt"/>
              <a:ea typeface="+mn-ea"/>
              <a:cs typeface="+mn-cs"/>
            </a:rPr>
            <a:t>, IN NON POSSESSO TI VOGLIO ALTO IN APPOGGIO ALLE PUNTE, PRONTO A SERVIRLE. HAI LA CAPACITA' PER METTERE IN PORTA LUCIO, CREATI LO SPAZIO DI GIOCATA, VAI IN APPOGGIO PER LA GIOCATA E CERCA LA GIOCATA VELOCE, L'1/2,  MAGARI IN PROFONDITA' PER IL TAGLIO O PER LA CHIUSURA DI UN TRIANGOLO.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GIOCA NELLO STRETTO, SEMPLICE NON LEZIOSO, LA SEMPLICITA' E' MENO SPETTACOLARE FORSE MA RENDE DI PIU. E TIRA,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L'APERTURA PER IL CROSS, L'UNO-DUE O IL TIRO.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RICORDIAMOCI: POSSIAMO METTERLI IN DIFFICOLTA' CON PALLE ALTE DIETRO LA DIFESA, QUINDI VERTICALIZZIAMO DIETRO LA LINEA, GIOCHIAMO NELLO SPAZIO DOVE PUO' INSERIRSI LUCIO IN VELOCITA': NON SONO DEI FULMINI DIETRO ANZI...DOBBIAMO SFRUTTARE I LORO PUNTI DEBOLI E QUESTO E' UNO DI QUELLI. SE RECUPERIAMO PALLA SIAMO PRONTI A SFRUTTARE LA RIPARTENZA IN VELOCITA'.</a:t>
          </a:r>
        </a:p>
        <a:p>
          <a:pPr eaLnBrk="1" fontAlgn="auto" latinLnBrk="0" hangingPunct="1"/>
          <a:r>
            <a:rPr kumimoji="0" lang="it-IT" sz="1100" b="1" i="0" u="none" strike="noStrike" kern="0" cap="small" spc="0" normalizeH="0" baseline="0" noProof="0">
              <a:ln>
                <a:noFill/>
              </a:ln>
              <a:solidFill>
                <a:prstClr val="black"/>
              </a:solidFill>
              <a:effectLst/>
              <a:uLnTx/>
              <a:uFillTx/>
              <a:latin typeface="+mn-lt"/>
              <a:ea typeface="+mn-ea"/>
              <a:cs typeface="+mn-cs"/>
            </a:rPr>
            <a:t>FLACO DA TE MI ASPETTO QUALCHE BUON INSERIMENTO PIAZZATO AL MOMENTO GIUSTO: HAI LA GAMBA ED IL FIATO PER FARE LA DIFFERENZA A SINISTRA.</a:t>
          </a:r>
        </a:p>
        <a:p>
          <a:pPr marL="0" marR="0" lvl="0" indent="0" defTabSz="914400" eaLnBrk="1" fontAlgn="auto" latinLnBrk="0" hangingPunct="1">
            <a:lnSpc>
              <a:spcPct val="100000"/>
            </a:lnSpc>
            <a:spcBef>
              <a:spcPts val="0"/>
            </a:spcBef>
            <a:spcAft>
              <a:spcPts val="0"/>
            </a:spcAft>
            <a:buClrTx/>
            <a:buSzTx/>
            <a:buFontTx/>
            <a:buNone/>
            <a:tabLst/>
            <a:defRPr/>
          </a:pPr>
          <a:r>
            <a:rPr lang="it-IT" sz="1100" b="1" i="0" cap="small" baseline="0">
              <a:solidFill>
                <a:schemeClr val="dk1"/>
              </a:solidFill>
              <a:effectLst/>
              <a:latin typeface="+mn-lt"/>
              <a:ea typeface="+mn-ea"/>
              <a:cs typeface="+mn-cs"/>
            </a:rPr>
            <a:t>VITTO, OGGI PIU' CHE MAI E' NECESSARIO RIDURRE AL MINIMO IL TEMPO DELLA GIOCATA, CHE DEVE ESSERE FATTA DI PRIMA O SECONDA.</a:t>
          </a:r>
          <a:r>
            <a:rPr lang="it-IT" sz="1100" b="0" i="0" cap="small" baseline="0">
              <a:solidFill>
                <a:schemeClr val="dk1"/>
              </a:solidFill>
              <a:effectLst/>
              <a:latin typeface="+mn-lt"/>
              <a:ea typeface="+mn-ea"/>
              <a:cs typeface="+mn-cs"/>
            </a:rPr>
            <a:t> ABBIAMO I PIEDI PER GIOCARE IL PALLONE. SE LIMITIAMO AL MINIMO L'IMPRECISIONE IN DISIMPEGNO, POSSIAMO FARGLI MOLTO MALE CON GIOCATE SEMPLICI E VELOCI, SE SAREMO IMPRECISI INVECE QUESTI CI FOTTONO PERCHE SE RIPARTONO SONO PERICOLOSI.</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GINO CENTRAVANTI E </a:t>
          </a:r>
          <a:r>
            <a:rPr kumimoji="0" lang="it-IT" sz="1100" b="1" i="0" u="none" strike="noStrike" kern="0" cap="small" spc="0" normalizeH="0" baseline="0" noProof="0">
              <a:ln>
                <a:noFill/>
              </a:ln>
              <a:solidFill>
                <a:prstClr val="black"/>
              </a:solidFill>
              <a:effectLst/>
              <a:uLnTx/>
              <a:uFillTx/>
              <a:latin typeface="+mn-lt"/>
              <a:ea typeface="+mn-ea"/>
              <a:cs typeface="+mn-cs"/>
            </a:rPr>
            <a:t>LUZ A DARCI PROFONDITA': UNO VIENE L'ALTRO VA. LUCIO </a:t>
          </a:r>
          <a:r>
            <a:rPr kumimoji="0" lang="it-IT" sz="1100" b="0" i="0" u="none" strike="noStrike" kern="0" cap="small" spc="0" normalizeH="0" baseline="0" noProof="0">
              <a:ln>
                <a:noFill/>
              </a:ln>
              <a:solidFill>
                <a:prstClr val="black"/>
              </a:solidFill>
              <a:effectLst/>
              <a:uLnTx/>
              <a:uFillTx/>
              <a:latin typeface="+mn-lt"/>
              <a:ea typeface="+mn-ea"/>
              <a:cs typeface="+mn-cs"/>
            </a:rPr>
            <a:t>PERCHE' SIA LETALE VA MESSO NELLE CONDIZIONI DI RINCORRERE LA PALLA, QUINDI LA PALLA NON GLI VA GIOCATA SUI PIEDI MA IN MODO CHE LUI POSSA ANDARE A PRENDERLA, POSSIBILMENTE DIETRO LA LINEA DIFENSIVA E NELLA CORSIA CENTRALE DEL CAMPO: LUZ PER ATTACCARE LA PROFONDITA' TI VOGLIO SEMPRE DALLA PARTE OPPOSTA AL PALLONE, SE IL GIOCO E' A SX TU DEVI ESSERE A DX E VICEVERSA IN MODO DA VEDERE SEMPRE PARTIRE IL PALLONE: MOVIMENTO IN ORIZZONTALE POI TI BUTTI DENTRO.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VIENI INCONTRO, MOVIMENTO A RICCIOLO SCARICHI E VAI: E' LI' CHE POSSIAMO FARGLI MALE . E' UN CONCETTO SEMPLICE. </a:t>
          </a:r>
          <a:r>
            <a:rPr kumimoji="0" lang="it-IT" sz="1100" b="1" i="0" u="none" strike="noStrike" kern="0" cap="small" spc="0" normalizeH="0" baseline="0" noProof="0">
              <a:ln>
                <a:noFill/>
              </a:ln>
              <a:solidFill>
                <a:prstClr val="black"/>
              </a:solidFill>
              <a:effectLst/>
              <a:uLnTx/>
              <a:uFillTx/>
              <a:latin typeface="+mn-lt"/>
              <a:ea typeface="+mn-ea"/>
              <a:cs typeface="+mn-cs"/>
            </a:rPr>
            <a:t>PALLA NELLA ZONA DIETRO LA DIFESA</a:t>
          </a:r>
          <a:r>
            <a:rPr kumimoji="0" lang="it-IT" sz="1100" b="0" i="0" u="none" strike="noStrike" kern="0" cap="small" spc="0" normalizeH="0" baseline="0" noProof="0">
              <a:ln>
                <a:noFill/>
              </a:ln>
              <a:solidFill>
                <a:prstClr val="black"/>
              </a:solidFill>
              <a:effectLst/>
              <a:uLnTx/>
              <a:uFillTx/>
              <a:latin typeface="+mn-lt"/>
              <a:ea typeface="+mn-ea"/>
              <a:cs typeface="+mn-cs"/>
            </a:rPr>
            <a:t>, LUZ HA LA VELOCITA' PER ANDARLA A PRENDERE.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PERTANTO DAVANTI, OBBLIGATORIO TENERE SU IL PALLONE X FARE RESPIRARE LA SQUADRA E CONQUISTARE PUNIZIONI O CORNER PER I NOSTRI CECCHINI.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UNO-DUE E TIRO, TRIANGOLO, TAGLIO FATTO BENE. DAL LIMITE SI TIRA. RICORDATE CHE I PRIMI DIFENSORI SIETE VOI:  IL GIOCO LO FA IL LORO CENTRALE DI CC LA PALLA ARRIVA A LUI, VE L'HO DETTO, QUINDI CAPIRE IL TEMPO DELLA GIOCATA PER PROVARE L'ANTICIPO E PROVARE LA RIPARTENZA.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GINO/GIAN</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GINO/LILLO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-DIFFIDATI: ABI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effectLst/>
              <a:latin typeface="+mn-lt"/>
              <a:ea typeface="+mn-ea"/>
              <a:cs typeface="+mn-cs"/>
            </a:rPr>
            <a:t>DAI, ORA E' TEMPO DI CORRERE E DI DARE TUTTO RAGAZZI!</a:t>
          </a:r>
          <a:r>
            <a:rPr lang="it-IT" sz="1100" b="0" cap="none" baseline="0">
              <a:solidFill>
                <a:schemeClr val="dk1"/>
              </a:solidFill>
              <a:effectLst/>
              <a:latin typeface="+mn-lt"/>
              <a:ea typeface="+mn-ea"/>
              <a:cs typeface="+mn-cs"/>
            </a:rPr>
            <a:t> </a:t>
          </a:r>
          <a:r>
            <a:rPr lang="it-IT" sz="1100" cap="small" baseline="0">
              <a:solidFill>
                <a:schemeClr val="dk1"/>
              </a:solidFill>
              <a:effectLst/>
              <a:latin typeface="+mn-lt"/>
              <a:ea typeface="+mn-ea"/>
              <a:cs typeface="+mn-cs"/>
            </a:rPr>
            <a:t>E RESTARE UNITI!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sng"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PIU' DECISIONE SUI CORNER! FACCIAMOGLI MALE, ENTRIAMO A CANNONE E CON GRINTA.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PALLONE E DEI TEMPI DI GIOCO (OGGI PIU' CHE MAI CAPIRE A SECONDA DELLA SITUAZIONE CAPIRE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lang="it-IT" sz="1100" b="1" i="0" u="sng" baseline="0">
              <a:solidFill>
                <a:schemeClr val="dk1"/>
              </a:solidFill>
              <a:effectLst/>
              <a:latin typeface="+mn-lt"/>
              <a:ea typeface="+mn-ea"/>
              <a:cs typeface="+mn-cs"/>
            </a:rPr>
            <a:t>INTERVALLO:</a:t>
          </a:r>
        </a:p>
        <a:p>
          <a:pPr eaLnBrk="1" fontAlgn="auto" latinLnBrk="0" hangingPunct="1"/>
          <a:r>
            <a:rPr lang="it-IT" sz="1100" b="0" i="0" u="none" baseline="0">
              <a:solidFill>
                <a:schemeClr val="dk1"/>
              </a:solidFill>
              <a:effectLst/>
              <a:latin typeface="+mn-lt"/>
              <a:ea typeface="+mn-ea"/>
              <a:cs typeface="+mn-cs"/>
            </a:rPr>
            <a:t>a) stiamo vincendo, inerzia totalmente dalla nostra parte, non si deve smettere di giocare, quindi concentrazione alta, basta il minimo calo e si rimette tutto in ballo.</a:t>
          </a:r>
        </a:p>
        <a:p>
          <a:pPr eaLnBrk="1" fontAlgn="auto" latinLnBrk="0" hangingPunct="1"/>
          <a:r>
            <a:rPr lang="it-IT" sz="1100" b="0" i="0" u="none" baseline="0">
              <a:solidFill>
                <a:schemeClr val="dk1"/>
              </a:solidFill>
              <a:effectLst/>
              <a:latin typeface="+mn-lt"/>
              <a:ea typeface="+mn-ea"/>
              <a:cs typeface="+mn-cs"/>
            </a:rPr>
            <a:t>Possibilità di gestire i tempi di gioco, rimesse, calci piazzati da conquistare con furbizia. Davanti teniamo su il pallone e proviamo a far respirare la squadra. Dietro vietato abbassarsi, se no poi si soffre! Interdizione decisa, disimpegni precisi. Gli squali quando vedono la preda sanguinare la sbranano, la finiscono.</a:t>
          </a:r>
        </a:p>
        <a:p>
          <a:pPr eaLnBrk="1" fontAlgn="auto" latinLnBrk="0" hangingPunct="1"/>
          <a:endParaRPr lang="it-IT" sz="1100" b="0" i="0" u="none" baseline="0">
            <a:solidFill>
              <a:schemeClr val="dk1"/>
            </a:solidFill>
            <a:effectLst/>
            <a:latin typeface="+mn-lt"/>
            <a:ea typeface="+mn-ea"/>
            <a:cs typeface="+mn-cs"/>
          </a:endParaRPr>
        </a:p>
        <a:p>
          <a:pPr eaLnBrk="1" fontAlgn="auto" latinLnBrk="0" hangingPunct="1"/>
          <a:r>
            <a:rPr lang="it-IT" b="0" u="none">
              <a:effectLst/>
            </a:rPr>
            <a:t>b)</a:t>
          </a:r>
          <a:r>
            <a:rPr lang="it-IT" b="0" u="none" baseline="0">
              <a:effectLst/>
            </a:rPr>
            <a:t> siamo sotto, nulla è compromesso, 35 minuti per rialzarci come gruppo, niente frenesia, ma usiamo la testa e continuiamo a giocare la palla, dobbiamo accelerare però. Stato d'animo positivo, pensiamo che possiamo farcela.</a:t>
          </a:r>
        </a:p>
        <a:p>
          <a:pPr eaLnBrk="1" fontAlgn="auto" latinLnBrk="0" hangingPunct="1"/>
          <a:endParaRPr lang="it-IT" b="0" u="none">
            <a:effectLst/>
          </a:endParaRPr>
        </a:p>
        <a:p>
          <a:pPr eaLnBrk="1" fontAlgn="auto" latinLnBrk="0" hangingPunct="1"/>
          <a:endParaRPr lang="it-IT" sz="1100" b="1" i="0" baseline="0">
            <a:solidFill>
              <a:schemeClr val="dk1"/>
            </a:solidFill>
            <a:effectLst/>
            <a:latin typeface="+mn-lt"/>
            <a:ea typeface="+mn-ea"/>
            <a:cs typeface="+mn-cs"/>
          </a:endParaRPr>
        </a:p>
        <a:p>
          <a:pPr eaLnBrk="1" fontAlgn="auto" latinLnBrk="0" hangingPunct="1"/>
          <a:r>
            <a:rPr lang="it-IT" sz="1100" b="0" i="0" baseline="0">
              <a:solidFill>
                <a:schemeClr val="dk1"/>
              </a:solidFill>
              <a:effectLst/>
              <a:latin typeface="+mn-lt"/>
              <a:ea typeface="+mn-ea"/>
              <a:cs typeface="+mn-cs"/>
            </a:rPr>
            <a:t>LORO SQUALIFICATO: MANZOTTI STEFANO (DIRIGENTE)</a:t>
          </a:r>
        </a:p>
        <a:p>
          <a:pPr eaLnBrk="1" fontAlgn="auto" latinLnBrk="0" hangingPunct="1"/>
          <a:r>
            <a:rPr lang="it-IT" sz="1100" b="0" i="0" baseline="0">
              <a:solidFill>
                <a:schemeClr val="dk1"/>
              </a:solidFill>
              <a:effectLst/>
              <a:latin typeface="+mn-lt"/>
              <a:ea typeface="+mn-ea"/>
              <a:cs typeface="+mn-cs"/>
            </a:rPr>
            <a:t>IN DIFFIDA: TORREGGIANI SIMONE</a:t>
          </a:r>
        </a:p>
        <a:p>
          <a:pPr eaLnBrk="1" fontAlgn="auto" latinLnBrk="0" hangingPunct="1"/>
          <a:endParaRPr lang="it-IT" sz="1100" b="0" i="0" baseline="0">
            <a:solidFill>
              <a:schemeClr val="dk1"/>
            </a:solidFill>
            <a:effectLst/>
            <a:latin typeface="+mn-lt"/>
            <a:ea typeface="+mn-ea"/>
            <a:cs typeface="+mn-cs"/>
          </a:endParaRPr>
        </a:p>
        <a:p>
          <a:pPr eaLnBrk="1" fontAlgn="auto" latinLnBrk="0" hangingPunct="1"/>
          <a:r>
            <a:rPr lang="it-IT" sz="1100" b="0" i="0" baseline="0">
              <a:solidFill>
                <a:schemeClr val="dk1"/>
              </a:solidFill>
              <a:effectLst/>
              <a:latin typeface="+mn-lt"/>
              <a:ea typeface="+mn-ea"/>
              <a:cs typeface="+mn-cs"/>
            </a:rPr>
            <a:t>LORO MARCATORI IN STAGIONE:</a:t>
          </a:r>
        </a:p>
        <a:p>
          <a:pPr eaLnBrk="1" fontAlgn="auto" latinLnBrk="0" hangingPunct="1"/>
          <a:r>
            <a:rPr lang="it-IT" sz="1100" b="0" i="0" baseline="0">
              <a:solidFill>
                <a:schemeClr val="dk1"/>
              </a:solidFill>
              <a:effectLst/>
              <a:latin typeface="+mn-lt"/>
              <a:ea typeface="+mn-ea"/>
              <a:cs typeface="+mn-cs"/>
            </a:rPr>
            <a:t>FERRETTI 13 (centravanti boa, forte fisicamente n.9)</a:t>
          </a:r>
        </a:p>
        <a:p>
          <a:pPr eaLnBrk="1" fontAlgn="auto" latinLnBrk="0" hangingPunct="1"/>
          <a:r>
            <a:rPr lang="it-IT" sz="1100" b="0" i="0" baseline="0">
              <a:solidFill>
                <a:schemeClr val="dk1"/>
              </a:solidFill>
              <a:effectLst/>
              <a:latin typeface="+mn-lt"/>
              <a:ea typeface="+mn-ea"/>
              <a:cs typeface="+mn-cs"/>
            </a:rPr>
            <a:t>FACCHINI 7</a:t>
          </a:r>
        </a:p>
        <a:p>
          <a:pPr eaLnBrk="1" fontAlgn="auto" latinLnBrk="0" hangingPunct="1"/>
          <a:r>
            <a:rPr lang="it-IT" sz="1100" b="0" i="0" baseline="0">
              <a:solidFill>
                <a:schemeClr val="dk1"/>
              </a:solidFill>
              <a:effectLst/>
              <a:latin typeface="+mn-lt"/>
              <a:ea typeface="+mn-ea"/>
              <a:cs typeface="+mn-cs"/>
            </a:rPr>
            <a:t>ORLANDINI 6 (molto veloce negli inserimenti, brevilineo, n.10)</a:t>
          </a:r>
        </a:p>
        <a:p>
          <a:pPr eaLnBrk="1" fontAlgn="auto" latinLnBrk="0" hangingPunct="1"/>
          <a:r>
            <a:rPr lang="it-IT" sz="1100" b="0" i="0" baseline="0">
              <a:solidFill>
                <a:schemeClr val="dk1"/>
              </a:solidFill>
              <a:effectLst/>
              <a:latin typeface="+mn-lt"/>
              <a:ea typeface="+mn-ea"/>
              <a:cs typeface="+mn-cs"/>
            </a:rPr>
            <a:t>CERVI 5</a:t>
          </a:r>
        </a:p>
        <a:p>
          <a:pPr eaLnBrk="1" fontAlgn="auto" latinLnBrk="0" hangingPunct="1"/>
          <a:r>
            <a:rPr lang="it-IT" sz="1100" b="0" i="0" baseline="0">
              <a:solidFill>
                <a:schemeClr val="dk1"/>
              </a:solidFill>
              <a:effectLst/>
              <a:latin typeface="+mn-lt"/>
              <a:ea typeface="+mn-ea"/>
              <a:cs typeface="+mn-cs"/>
            </a:rPr>
            <a:t>TAGLIAVINI 5</a:t>
          </a:r>
        </a:p>
        <a:p>
          <a:pPr eaLnBrk="1" fontAlgn="auto" latinLnBrk="0" hangingPunct="1"/>
          <a:r>
            <a:rPr lang="it-IT" sz="1100" b="0" i="0" baseline="0">
              <a:solidFill>
                <a:schemeClr val="dk1"/>
              </a:solidFill>
              <a:effectLst/>
              <a:latin typeface="+mn-lt"/>
              <a:ea typeface="+mn-ea"/>
              <a:cs typeface="+mn-cs"/>
            </a:rPr>
            <a:t>TORREGGIANI 4</a:t>
          </a:r>
        </a:p>
        <a:p>
          <a:pPr eaLnBrk="1" fontAlgn="auto" latinLnBrk="0" hangingPunct="1"/>
          <a:endParaRPr lang="it-IT" sz="1100" b="0" i="0" baseline="0">
            <a:solidFill>
              <a:schemeClr val="dk1"/>
            </a:solidFill>
            <a:effectLst/>
            <a:latin typeface="+mn-lt"/>
            <a:ea typeface="+mn-ea"/>
            <a:cs typeface="+mn-cs"/>
          </a:endParaRPr>
        </a:p>
        <a:p>
          <a:pPr eaLnBrk="1" fontAlgn="auto" latinLnBrk="0" hangingPunct="1"/>
          <a:r>
            <a:rPr lang="it-IT" sz="1100" b="0" i="0" baseline="0">
              <a:solidFill>
                <a:schemeClr val="dk1"/>
              </a:solidFill>
              <a:effectLst/>
              <a:latin typeface="+mn-lt"/>
              <a:ea typeface="+mn-ea"/>
              <a:cs typeface="+mn-cs"/>
            </a:rPr>
            <a:t>V9 - N6 - P5 (SU 22 PARTITE IN 19 HANNO SEGNATO ED IN 20 HAN PRESO GOL)</a:t>
          </a:r>
        </a:p>
        <a:p>
          <a:pPr eaLnBrk="1" fontAlgn="auto" latinLnBrk="0" hangingPunct="1"/>
          <a:endParaRPr lang="it-IT" b="0">
            <a:effectLs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36" name="CasellaDiTesto 35"/>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44" name="CasellaDiTesto 43"/>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159</xdr:row>
      <xdr:rowOff>9525</xdr:rowOff>
    </xdr:to>
    <xdr:sp macro="" textlink="">
      <xdr:nvSpPr>
        <xdr:cNvPr id="52" name="CasellaDiTesto 51"/>
        <xdr:cNvSpPr txBox="1"/>
      </xdr:nvSpPr>
      <xdr:spPr>
        <a:xfrm>
          <a:off x="47625" y="381001"/>
          <a:ext cx="5153025" cy="25679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QUESTO E' IL NOSTRO MOMENTO, VA BENE? PRENDIAMOLO. L'ABBIAMO AVUTO L'ANNO SCORSO E L'ABBIAMO BRUCIATO, NON DOBBIAMO FARE LO STESSO, CHIARO? ORA ANDIAMO IN CAMPO PRENDIAMO TUTTA LA MERDA CHE ABBIAMO INGOIATO, TUTTA LA MERDA CHE CI SIAMO BECCATI IN QUEST'ANNO DEL CAZZO E SCARICATELA IN QUEL CAMPO, ADESSO! E' VOSTRO, E' TUTTO  VOSTRO! TESTA E CUORE TESTA E CUORE. </a:t>
          </a:r>
        </a:p>
        <a:p>
          <a:r>
            <a:rPr lang="it-IT" sz="1100" u="none" cap="small" baseline="0">
              <a:solidFill>
                <a:schemeClr val="dk1"/>
              </a:solidFill>
              <a:latin typeface="+mn-lt"/>
              <a:ea typeface="+mn-ea"/>
              <a:cs typeface="+mn-cs"/>
            </a:rPr>
            <a:t>DA OGNI SCONFITTA BISOGNA COGLIERE UN INSEGNAMENTO: QUANTO CAPITATO MERCOLEDI' CI INSEGNA CHE SENZA CUORE E SENZA GRINTA NON SI VA DA NESSUNA PARTE. SE SIAMO ARRIVATI OGGI QUI E' PERCHE' CE LO SIAMO MERITATO: CORRENDO PIU' DEGLI ALTRI E METTENDOCI PIU' CUORE DEGLI ALTRI, NULLA CI E' STATO REGALATO. ANCHE ORA E' TEMPO DI CORRERE E DI DARE TUTTO: DOBBIAMO DARE TUTTO RAGAZZI. UN GIOCATORE, OGNUNO DI NOI IN QUESTA STANZA, DA SOLO, NON E' NESSUNO, HA BISOGNO DEI SUOI COMPAGNI DI SQUADRA: SIAMO QUI PER AIUTARCI A VICENDA PERCHE' SIAMO UNA COSA SOLA.   Come si svilupperà il nostro gioco? Semplice, quando abbiamo la palla, non la possiamo perdere. Qualora ciò dovesse accadere, dovremo correre e recuperarla. È tutto qui, in fondo</a:t>
          </a:r>
        </a:p>
        <a:p>
          <a:r>
            <a:rPr lang="it-IT" sz="1100" u="none" cap="small" baseline="0">
              <a:solidFill>
                <a:schemeClr val="dk1"/>
              </a:solidFill>
              <a:latin typeface="+mn-lt"/>
              <a:ea typeface="+mn-ea"/>
              <a:cs typeface="+mn-cs"/>
            </a:rPr>
            <a:t>SECONDA COSA: SE CI METTIAMO IL CUORE, LA GRINTA, L'INTELLIGENZA VISTI A PORTOVERRARA, QUESTI SARANNO SOLO 70 MINUTI CHE CI SEPARANO DALLA FINALISSIMA, STATENE CERTI. MA SE ENTRIAMO IN CAMPO MOLLI COME CON IL LA VECCHIA ALLORA DOBBIAMO PROCCUPARCI.</a:t>
          </a:r>
        </a:p>
        <a:p>
          <a:r>
            <a:rPr lang="it-IT" sz="1100" b="1" u="none" cap="small" baseline="0">
              <a:solidFill>
                <a:schemeClr val="dk1"/>
              </a:solidFill>
              <a:latin typeface="+mn-lt"/>
              <a:ea typeface="+mn-ea"/>
              <a:cs typeface="+mn-cs"/>
            </a:rPr>
            <a:t>OGGI SI FA LA STORIA DEI SUTURA. VINCERE LA FINALE REGIONALE DIPENDE SOLO DA NOI, DALLA MENTALITA' E DALL'ATTEGGIAMENTO CHE METTEREMO IN CAMPO. NIENTE, NEANCHE LE ASSENZE O GLI ACCIACCHI POSSONO IMPEDIRCI DI RAGGIUNGERE IL SOGNO PERCHE' NON SIAMO INFERIORI A NESSUNO SE LASCIAMO LA' FUORI TUTTO. PER RIENTRARE QUI DENTRO DA VINCITORI 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ESISTONO SOLO I SUTURA. </a:t>
          </a:r>
          <a:r>
            <a:rPr lang="it-IT" sz="1100" b="1" u="none" cap="small" baseline="0">
              <a:solidFill>
                <a:schemeClr val="dk1"/>
              </a:solidFill>
              <a:latin typeface="+mn-lt"/>
              <a:ea typeface="+mn-ea"/>
              <a:cs typeface="+mn-cs"/>
            </a:rPr>
            <a:t>OGGI VINCE IL COLLETTIVO</a:t>
          </a:r>
          <a:r>
            <a:rPr lang="it-IT" sz="1100" u="none" cap="small" baseline="0">
              <a:solidFill>
                <a:schemeClr val="dk1"/>
              </a:solidFill>
              <a:latin typeface="+mn-lt"/>
              <a:ea typeface="+mn-ea"/>
              <a:cs typeface="+mn-cs"/>
            </a:rPr>
            <a:t>. </a:t>
          </a: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NON ABBASSIAMOCI TROPPO A RIDOSSO DELLA NOSTRA AREA MA SE RIUSCIAMO STIAMO A DIFESA ALTA E SE RIUSCIAMO LI TENIAMO DI LA' E GIOCHIAMO NELLA LORO META' CAMPO. ATTENZIONE AL GIRO PALLA SE FATTO LO FACCIAMO VELOCE, QUINDI PASSAGGI DI PRIMA O DI SECONDA. IN MARCATURA MI RACCOMANDO, PULITI E DECISI. ATTACCATI SULLE RIMESSE E SUI CORNER, OGGI NON BISOGNA LASCIARGLI MEZZO METRO A QUESTI QUA.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VADO IN SOVRAPPOSIZIONE, NON VOGLIO VEDERE LANCI A MENO CHE PRESSATI.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HAI PIEDE E TESTA PER FARE IL REGISTA ARRETRATO, QUINDI PROVA SE C'E' SPAZIO L'IMBECCATA PER PAOLO O LA VERTICALE PER LA PUNTA.</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GIOCHIAMO CON UN CENTROCAMPO PIU' FOLTO, COME A PORTOVERRARA SECONDO TEMPO. MA NON VUOL DIRE CHE SAREMO MENO PERICOLOSI. VITTO DAVANTI ALLA DIFESA, (SE GIOCANO CON L'UOMO TRA LE LINEE TE NE OCCUPI TU). DAVANTI A LUI GIOCHIAMO CON TRE CENTROCAMPISTI, WALLY - CAP - FLACO. OGGI GIOCANDO CON IL BREV UNICA PUNTA, C'E' BISOGNO DI PIAZZARE QUALCHE INSERIMENTO FATTO AL MOMENTO GIUSTO, SOPRATTUTTO TU FLACO. CERCA DI PROVARE L'INSERIMENTO.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ABBIAMO IL CAP IN UNA POSIZIONE IMPORTANTE: DA TE VOGLIO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CON LA BAVA ALLA BOCCA.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VERTICALIZZIAMO AL MOMENTO GIUSTO, SENZA FRETTA, SERVIAMOLA LA PUNTA  QUANDO CI FA IL MOVIMENTO. DOBBIAMO ESSERE LUCIDI IN OGNI SITUAZIONE, SOPRATTUTTO IN FASE DI DISIMPEGNO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PAOLO, MASSIMA LIBERTA' DI MOVIMENTO. SEI IN APPOGGIO AL BREV,  HAI LA CAPACITA' PER INSERIRTI, CREA SPAZIO COL TUO MOVIMENTO PER EVENTUALI INSERIMENTI DA DIETRO. CERCA DI NON LASCIARE IL BREV DA SOLO, MA SE RIUSCITE PROVATE A GIOCARE NELLO STRETTO, VAI IN APPOGGIO PER LA GIOCATA E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TERZINI SE PARTONO DA LI', BREV ESCE SUI CENTRALI.  RIENTRI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BREV UNICO PUNTO DI RIFERIMENTO, </a:t>
          </a:r>
          <a:r>
            <a:rPr kumimoji="0" lang="it-IT" sz="1100" b="0" i="0" u="none" strike="noStrike" kern="0" cap="small" spc="0" normalizeH="0" baseline="0" noProof="0">
              <a:ln>
                <a:noFill/>
              </a:ln>
              <a:solidFill>
                <a:prstClr val="black"/>
              </a:solidFill>
              <a:effectLst/>
              <a:uLnTx/>
              <a:uFillTx/>
              <a:latin typeface="+mn-lt"/>
              <a:ea typeface="+mn-ea"/>
              <a:cs typeface="+mn-cs"/>
            </a:rPr>
            <a:t>MASSIMA LIBERTA' DI MOVIMENTO SU TUTTO IL FRONTE OFFENSIVO.DIETRO DI LUI E' NECESSARIO CHE CI SIA L'ADEGUATO SOSTEGNO PERO'. PAOLO, BULGA, IL CAP, SE C'E' LA POSSIBILITA' DEVONO INSERIRSI A CERCARE L'APPOGGIO</a:t>
          </a:r>
          <a:r>
            <a:rPr kumimoji="0" lang="it-IT" sz="1100" b="1" i="0" u="none" strike="noStrike" kern="0" cap="small" spc="0" normalizeH="0" baseline="0" noProof="0">
              <a:ln>
                <a:noFill/>
              </a:ln>
              <a:solidFill>
                <a:prstClr val="black"/>
              </a:solidFill>
              <a:effectLst/>
              <a:uLnTx/>
              <a:uFillTx/>
              <a:latin typeface="+mn-lt"/>
              <a:ea typeface="+mn-ea"/>
              <a:cs typeface="+mn-cs"/>
            </a:rPr>
            <a:t> O LA PROFONDITA'.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DA MIGLIORARE E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1" i="0" u="none" strike="noStrike" kern="0" cap="none"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PAOLO/VITTO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PAOLO/CAP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(AMBROSIANA)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53" name="CasellaDiTesto 52"/>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54" name="CasellaDiTesto 53"/>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55" name="CasellaDiTesto 54"/>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6" name="CasellaDiTesto 5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7" name="CasellaDiTesto 5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8" name="CasellaDiTesto 5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9" name="CasellaDiTesto 5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0" name="CasellaDiTesto 5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61" name="CasellaDiTesto 60"/>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62" name="CasellaDiTesto 61"/>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63" name="CasellaDiTesto 62"/>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4" name="CasellaDiTesto 6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5" name="CasellaDiTesto 6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6" name="CasellaDiTesto 6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7" name="CasellaDiTesto 6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8" name="CasellaDiTesto 6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159</xdr:row>
      <xdr:rowOff>19050</xdr:rowOff>
    </xdr:to>
    <xdr:sp macro="" textlink="">
      <xdr:nvSpPr>
        <xdr:cNvPr id="69" name="CasellaDiTesto 68"/>
        <xdr:cNvSpPr txBox="1"/>
      </xdr:nvSpPr>
      <xdr:spPr>
        <a:xfrm>
          <a:off x="47625" y="381002"/>
          <a:ext cx="5153025" cy="25688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CI SIAMO: UN VIAGGIO LUNGO 10 MESI, 58 ALLENAMENTI, 32 PARTITE, SOLE, CALDO, FREDDO, NEVE......E OGGI SI VA IN CAMPO PER L'ULTIMA VOLTA..... E' STATO UN ANNO PERSONALMENTE MOLTO BELLO, SONO ORGOGLIOSO DI VOI, DI QUELLO CHE SIAMO, CI TENEVO A DIRVELO INDIPENDENTEMENTE DA COME ANDRA'.</a:t>
          </a:r>
        </a:p>
        <a:p>
          <a:r>
            <a:rPr lang="it-IT" sz="1100" u="none" cap="small" baseline="0">
              <a:solidFill>
                <a:schemeClr val="dk1"/>
              </a:solidFill>
              <a:latin typeface="+mn-lt"/>
              <a:ea typeface="+mn-ea"/>
              <a:cs typeface="+mn-cs"/>
            </a:rPr>
            <a:t>VOGLIO CHE SIATE CONSAPEVOLI CHE STASERA C'E' TUTTO PER FAR BENE E PER METTERE IL PUNTO ESCLAMATIVO A QUESTA STAGIONE E </a:t>
          </a:r>
          <a:r>
            <a:rPr kumimoji="0" lang="it-IT" sz="1100" b="0" i="0" u="none" strike="noStrike" kern="0" cap="small" spc="0" normalizeH="0" baseline="0" noProof="0">
              <a:ln>
                <a:noFill/>
              </a:ln>
              <a:solidFill>
                <a:prstClr val="black"/>
              </a:solidFill>
              <a:effectLst/>
              <a:uLnTx/>
              <a:uFillTx/>
              <a:latin typeface="+mn-lt"/>
              <a:ea typeface="+mn-ea"/>
              <a:cs typeface="+mn-cs"/>
            </a:rPr>
            <a:t>PER ENTRARE NELLA STORIA SUTURA. ALZARE LA COPPA PIU' GRANDE DIPENDE SOLO DA NOI, </a:t>
          </a:r>
          <a:r>
            <a:rPr kumimoji="0" lang="it-IT" sz="1100" b="1" i="0" u="none" strike="noStrike" kern="0" cap="small" spc="0" normalizeH="0" baseline="0" noProof="0">
              <a:ln>
                <a:noFill/>
              </a:ln>
              <a:solidFill>
                <a:prstClr val="black"/>
              </a:solidFill>
              <a:effectLst/>
              <a:uLnTx/>
              <a:uFillTx/>
              <a:latin typeface="+mn-lt"/>
              <a:ea typeface="+mn-ea"/>
              <a:cs typeface="+mn-cs"/>
            </a:rPr>
            <a:t>DALLA MENTALITA' E DALL'ATTEGGIAMENTO </a:t>
          </a:r>
          <a:r>
            <a:rPr kumimoji="0" lang="it-IT" sz="1100" b="0" i="0" u="none" strike="noStrike" kern="0" cap="small" spc="0" normalizeH="0" baseline="0" noProof="0">
              <a:ln>
                <a:noFill/>
              </a:ln>
              <a:solidFill>
                <a:prstClr val="black"/>
              </a:solidFill>
              <a:effectLst/>
              <a:uLnTx/>
              <a:uFillTx/>
              <a:latin typeface="+mn-lt"/>
              <a:ea typeface="+mn-ea"/>
              <a:cs typeface="+mn-cs"/>
            </a:rPr>
            <a:t>CHE METTEREMO LA FUORI</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0" i="0" u="none" strike="noStrike" kern="0" cap="small" spc="0" normalizeH="0" baseline="0" noProof="0">
              <a:ln>
                <a:noFill/>
              </a:ln>
              <a:solidFill>
                <a:prstClr val="black"/>
              </a:solidFill>
              <a:effectLst/>
              <a:uLnTx/>
              <a:uFillTx/>
              <a:latin typeface="+mn-lt"/>
              <a:ea typeface="+mn-ea"/>
              <a:cs typeface="+mn-cs"/>
            </a:rPr>
            <a:t>SERVE </a:t>
          </a:r>
          <a:r>
            <a:rPr kumimoji="0" lang="it-IT" sz="1100" b="0" i="0" u="sng" strike="noStrike" kern="0" cap="small" spc="0" normalizeH="0" baseline="0" noProof="0">
              <a:ln>
                <a:noFill/>
              </a:ln>
              <a:solidFill>
                <a:prstClr val="black"/>
              </a:solidFill>
              <a:effectLst/>
              <a:uLnTx/>
              <a:uFillTx/>
              <a:latin typeface="+mn-lt"/>
              <a:ea typeface="+mn-ea"/>
              <a:cs typeface="+mn-cs"/>
            </a:rPr>
            <a:t>UN ATTEGGIAMENTO VINCENTE</a:t>
          </a:r>
          <a:r>
            <a:rPr kumimoji="0" lang="it-IT" sz="1100" b="0" i="0" u="none" strike="noStrike" kern="0" cap="small" spc="0" normalizeH="0" baseline="0" noProof="0">
              <a:ln>
                <a:noFill/>
              </a:ln>
              <a:solidFill>
                <a:prstClr val="black"/>
              </a:solidFill>
              <a:effectLst/>
              <a:uLnTx/>
              <a:uFillTx/>
              <a:latin typeface="+mn-lt"/>
              <a:ea typeface="+mn-ea"/>
              <a:cs typeface="+mn-cs"/>
            </a:rPr>
            <a:t> E CE L'HA CHI PRETENDE DA SE STESSO IL MASSIMO, LA FAMOSA</a:t>
          </a:r>
          <a:r>
            <a:rPr kumimoji="0" lang="it-IT" sz="1100" b="1" i="0" u="none" strike="noStrike" kern="0" cap="small" spc="0" normalizeH="0" baseline="0" noProof="0">
              <a:ln>
                <a:noFill/>
              </a:ln>
              <a:solidFill>
                <a:prstClr val="black"/>
              </a:solidFill>
              <a:effectLst/>
              <a:uLnTx/>
              <a:uFillTx/>
              <a:latin typeface="+mn-lt"/>
              <a:ea typeface="+mn-ea"/>
              <a:cs typeface="+mn-cs"/>
            </a:rPr>
            <a:t> "AUTOESIGENZA"...METTETE A DISPOSIZIONE DEI COMPAGNI IL VOSTRO MEGLIO, </a:t>
          </a:r>
          <a:r>
            <a:rPr kumimoji="0" lang="it-IT" sz="1100" b="0" i="0" u="none" strike="noStrike" kern="0" cap="small" spc="0" normalizeH="0" baseline="0" noProof="0">
              <a:ln>
                <a:noFill/>
              </a:ln>
              <a:solidFill>
                <a:prstClr val="black"/>
              </a:solidFill>
              <a:effectLst/>
              <a:uLnTx/>
              <a:uFillTx/>
              <a:latin typeface="+mn-lt"/>
              <a:ea typeface="+mn-ea"/>
              <a:cs typeface="+mn-cs"/>
            </a:rPr>
            <a:t>CHE SIA CORSA, CHE SIA UN PASSAGGIO PRECISO, CHE SIA UN RADDOPPIO O UNA RIMESSA LATERALE. LA RICETTA PER FARE BENE E' QUESTA: LA' FUORI </a:t>
          </a:r>
          <a:r>
            <a:rPr kumimoji="0" lang="it-IT" sz="1100" b="1" i="0" u="none" strike="noStrike" kern="0" cap="small" spc="0" normalizeH="0" baseline="0" noProof="0">
              <a:ln>
                <a:noFill/>
              </a:ln>
              <a:solidFill>
                <a:prstClr val="black"/>
              </a:solidFill>
              <a:effectLst/>
              <a:uLnTx/>
              <a:uFillTx/>
              <a:latin typeface="+mn-lt"/>
              <a:ea typeface="+mn-ea"/>
              <a:cs typeface="+mn-cs"/>
            </a:rPr>
            <a:t>FATE QUELLO CHE SAPETE MA FATELO AL MEGLIO CHE POTETE, DATE TUTTO E ANCHE DI PIU' SE NECESSARIO. </a:t>
          </a:r>
          <a:r>
            <a:rPr kumimoji="0" lang="it-IT" sz="1100" b="0" i="0" u="none" strike="noStrike" kern="0" cap="small" spc="0" normalizeH="0" baseline="0" noProof="0">
              <a:ln>
                <a:noFill/>
              </a:ln>
              <a:solidFill>
                <a:prstClr val="black"/>
              </a:solidFill>
              <a:effectLst/>
              <a:uLnTx/>
              <a:uFillTx/>
              <a:latin typeface="+mn-lt"/>
              <a:ea typeface="+mn-ea"/>
              <a:cs typeface="+mn-cs"/>
            </a:rPr>
            <a:t>ANCHE ADESSO E' TEMPO DI CORRERE E DI DARE TUTTO SENZA ANSIE O TIMORI, QUELLI POSSONO SOLO FREGARCI. </a:t>
          </a:r>
          <a:r>
            <a:rPr kumimoji="0" lang="it-IT" sz="1100" b="1" i="0" u="none" strike="noStrike" kern="0" cap="small" spc="0" normalizeH="0" baseline="0" noProof="0">
              <a:ln>
                <a:noFill/>
              </a:ln>
              <a:solidFill>
                <a:prstClr val="black"/>
              </a:solidFill>
              <a:effectLst/>
              <a:uLnTx/>
              <a:uFillTx/>
              <a:latin typeface="+mn-lt"/>
              <a:ea typeface="+mn-ea"/>
              <a:cs typeface="+mn-cs"/>
            </a:rPr>
            <a:t>PERCIO' RESTATE SERENI, AIUTATEVI E LOTTATE SU TUTTE LE PALLE. SPUTATE L'ANIMA DAL PRIMO ALL'ULTIMO MINUTO, MANGIATE L'ERBA, LASCIATE MUSCOLI E POLMONI IN CAMPO E OTTERRETE QUELLO CHE MERITATE. </a:t>
          </a:r>
        </a:p>
        <a:p>
          <a:r>
            <a:rPr kumimoji="0" lang="it-IT" sz="1100" b="0" i="0" u="sng" strike="noStrike" kern="0" cap="small" spc="0" normalizeH="0" baseline="0" noProof="0">
              <a:ln>
                <a:noFill/>
              </a:ln>
              <a:solidFill>
                <a:prstClr val="black"/>
              </a:solidFill>
              <a:effectLst/>
              <a:uLnTx/>
              <a:uFillTx/>
              <a:latin typeface="+mn-lt"/>
              <a:ea typeface="+mn-ea"/>
              <a:cs typeface="+mn-cs"/>
            </a:rPr>
            <a:t>20TESTE 1CUORE.</a:t>
          </a:r>
        </a:p>
        <a:p>
          <a:endParaRPr lang="it-IT" sz="1100" u="none" cap="small" baseline="0">
            <a:solidFill>
              <a:schemeClr val="dk1"/>
            </a:solidFill>
            <a:latin typeface="+mn-lt"/>
            <a:ea typeface="+mn-ea"/>
            <a:cs typeface="+mn-cs"/>
          </a:endParaRPr>
        </a:p>
        <a:p>
          <a:r>
            <a:rPr lang="it-IT">
              <a:effectLst/>
            </a:rPr>
            <a:t>AVREI VOLUTO</a:t>
          </a:r>
          <a:r>
            <a:rPr lang="it-IT" baseline="0">
              <a:effectLst/>
            </a:rPr>
            <a:t> FARVI PARTIRE TUTTI TITOLARI OGGI....MA NON SI PUO'.</a:t>
          </a:r>
          <a:endParaRPr lang="it-IT">
            <a:effectLst/>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cap="small" baseline="0">
              <a:solidFill>
                <a:schemeClr val="dk1"/>
              </a:solidFill>
              <a:effectLst/>
              <a:latin typeface="+mn-lt"/>
              <a:ea typeface="+mn-ea"/>
              <a:cs typeface="+mn-cs"/>
            </a:rPr>
            <a:t>ROSSO/WALLY, NICO, GIAN, ABI/GUERRO, VITTO, FLACO/AGNE/GINO, LUZ.</a:t>
          </a:r>
          <a:endParaRPr lang="it-IT">
            <a:effectLst/>
          </a:endParaRPr>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APPROCCIO E SOLITO ATTEGGIAMENTO NON ABBASSIAMOCI TROPPO A RIDOSSO DELLA NOSTRA AREA MA SE RIUSCIAMO STIAMO A DIFESA ALTA E LI TENIAMO DI LA' PER GIOCARE NELLA LORO META' CAMPO. </a:t>
          </a:r>
        </a:p>
        <a:p>
          <a:pPr marL="0" marR="0" lvl="0" indent="0" algn="l" defTabSz="914400" eaLnBrk="1" fontAlgn="auto" latinLnBrk="0" hangingPunct="1">
            <a:lnSpc>
              <a:spcPct val="100000"/>
            </a:lnSpc>
            <a:spcBef>
              <a:spcPts val="0"/>
            </a:spcBef>
            <a:spcAft>
              <a:spcPts val="0"/>
            </a:spcAft>
            <a:buClrTx/>
            <a:buSzTx/>
            <a:buFontTx/>
            <a:buNone/>
            <a:tabLst/>
            <a:defRPr/>
          </a:pPr>
          <a:r>
            <a:rPr lang="it-IT" sz="1100" b="1" i="0" cap="small" baseline="0">
              <a:solidFill>
                <a:schemeClr val="dk1"/>
              </a:solidFill>
              <a:effectLst/>
              <a:latin typeface="+mn-lt"/>
              <a:ea typeface="+mn-ea"/>
              <a:cs typeface="+mn-cs"/>
            </a:rPr>
            <a:t>SOLITO LAMPIONE SEMPRE ACCESO</a:t>
          </a:r>
          <a:r>
            <a:rPr lang="it-IT" sz="1100" b="0" i="0" cap="small" baseline="0">
              <a:solidFill>
                <a:schemeClr val="dk1"/>
              </a:solidFill>
              <a:effectLst/>
              <a:latin typeface="+mn-lt"/>
              <a:ea typeface="+mn-ea"/>
              <a:cs typeface="+mn-cs"/>
            </a:rPr>
            <a:t>. </a:t>
          </a:r>
          <a:r>
            <a:rPr kumimoji="0" lang="it-IT" sz="1100" b="0" i="0" u="none" strike="noStrike" kern="0" cap="small" spc="0" normalizeH="0" baseline="0" noProof="0">
              <a:ln>
                <a:noFill/>
              </a:ln>
              <a:solidFill>
                <a:prstClr val="black"/>
              </a:solidFill>
              <a:effectLst/>
              <a:uLnTx/>
              <a:uFillTx/>
              <a:latin typeface="+mn-lt"/>
              <a:ea typeface="+mn-ea"/>
              <a:cs typeface="+mn-cs"/>
            </a:rPr>
            <a:t>DAVANTI HANNO CUSATO IL 9 CENTRAVANTI DA 15 GOL E MANOTTI PIU' MOBILE (6 GOL). DIETRO DI LORO BACCALA' SULLA 3/4. SCONTATO DIRVI CHE DIETRO OGGI BISOGNA RIPETERE LA PARTITA DI POVIGLIO, CON LA STESSA PERFEZIONE. PULITI E DECISI, NON CONCEDERE PUNIZIONI (IL GOL AL RITORNO...) O METRI A QUESTA GENTE QUA, LO SCARICO PALLA DEVE ESSERE PRECISO, NESSUN TENTENNAMENTO O ESITAZIONE. L'ERRORE OGGI VIENE PUNITO, QUESTI NON TI PERDONANO NULLA: NICO SE SI ESCE ALTI L'AZIONE SI CHIUDE LI' (VEDI GOL ALL'ANDATA), L'UOMO NON VOGLIO CHE LO FAI GIRARE.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a:t>
          </a:r>
          <a:r>
            <a:rPr kumimoji="0" lang="it-IT" sz="1100" b="0" i="0" u="none" strike="noStrike" kern="0" cap="small" spc="0" normalizeH="0" baseline="0" noProof="0">
              <a:ln>
                <a:noFill/>
              </a:ln>
              <a:solidFill>
                <a:prstClr val="black"/>
              </a:solidFill>
              <a:effectLst/>
              <a:uLnTx/>
              <a:uFillTx/>
              <a:latin typeface="+mn-lt"/>
              <a:ea typeface="+mn-ea"/>
              <a:cs typeface="+mn-cs"/>
            </a:rPr>
            <a:t>VADO IN SOVRAPPOSIZIONE CON INTELLIGENZA PERO'. GLI PRENDIAMO LE MISURE, CAPIAMO MODO DI GIOCARE E VELOCITA' STIAMO ATTENTI ALLA LINEA E A SCALARE, MA SOPRATTUTTO NON DOBBIAMO ASSOLUTAMENTE ESSERE FUORI POSIZIONE: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SOLITE RACCOMANDAZIONI: ZERO RISCHI SOPRATTUTTO APPENA PARTITI, SE E' IL CASO PALLA IN TRIBUNA,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E NICO SE C'E' SPAZIO L'IMBECCATA PER GINO O LUCIO.</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GIOCHIAMO CON </a:t>
          </a:r>
          <a:r>
            <a:rPr kumimoji="0" lang="it-IT" sz="1100" b="1" i="0" u="none" strike="noStrike" kern="0" cap="small" spc="0" normalizeH="0" baseline="0" noProof="0">
              <a:ln>
                <a:noFill/>
              </a:ln>
              <a:solidFill>
                <a:prstClr val="black"/>
              </a:solidFill>
              <a:effectLst/>
              <a:uLnTx/>
              <a:uFillTx/>
              <a:latin typeface="+mn-lt"/>
              <a:ea typeface="+mn-ea"/>
              <a:cs typeface="+mn-cs"/>
            </a:rPr>
            <a:t>VITTO</a:t>
          </a:r>
          <a:r>
            <a:rPr kumimoji="0" lang="it-IT" sz="1100" b="0" i="0" u="none" strike="noStrike" kern="0" cap="small" spc="0" normalizeH="0" baseline="0" noProof="0">
              <a:ln>
                <a:noFill/>
              </a:ln>
              <a:solidFill>
                <a:prstClr val="black"/>
              </a:solidFill>
              <a:effectLst/>
              <a:uLnTx/>
              <a:uFillTx/>
              <a:latin typeface="+mn-lt"/>
              <a:ea typeface="+mn-ea"/>
              <a:cs typeface="+mn-cs"/>
            </a:rPr>
            <a:t> DAVANTI ALLA DIFESA, E IN FASE DI NON POSSESSO TRE CENTROCAMPISTI IN LINEA DAVANTI LUI, </a:t>
          </a:r>
          <a:r>
            <a:rPr kumimoji="0" lang="it-IT" sz="1100" b="1" i="0" u="none" strike="noStrike" kern="0" cap="small" spc="0" normalizeH="0" baseline="0" noProof="0">
              <a:ln>
                <a:noFill/>
              </a:ln>
              <a:solidFill>
                <a:prstClr val="black"/>
              </a:solidFill>
              <a:effectLst/>
              <a:uLnTx/>
              <a:uFillTx/>
              <a:latin typeface="+mn-lt"/>
              <a:ea typeface="+mn-ea"/>
              <a:cs typeface="+mn-cs"/>
            </a:rPr>
            <a:t>GUERRO A DESTRA E FLACO A SINISTRA, AGNE IN MEZZO A LORO DUE. </a:t>
          </a:r>
          <a:r>
            <a:rPr kumimoji="0" lang="it-IT" sz="1100" b="0" i="0" u="none" strike="noStrike" kern="0" cap="small" spc="0" normalizeH="0" baseline="0" noProof="0">
              <a:ln>
                <a:noFill/>
              </a:ln>
              <a:solidFill>
                <a:prstClr val="black"/>
              </a:solidFill>
              <a:effectLst/>
              <a:uLnTx/>
              <a:uFillTx/>
              <a:latin typeface="+mn-lt"/>
              <a:ea typeface="+mn-ea"/>
              <a:cs typeface="+mn-cs"/>
            </a:rPr>
            <a:t>QUESTA DISPOSIZIONE CON TRE CC IN LINEA DAVANTI AL CENTRALE PERMETTE AI NOSTRI INTERNI DI SCIVOLARE E RADDOPPIARE EVENTUALMENTE SULLE FASCE.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GLI PRENDIAMO LE MISURE IN MEZZO POSSIAMO COME SEMPRE SPOSTARE GLI EQUILIBRI. </a:t>
          </a:r>
          <a:r>
            <a:rPr kumimoji="0" lang="it-IT" sz="1100" b="1" i="0" u="none" strike="noStrike" kern="0" cap="small" spc="0" normalizeH="0" baseline="0" noProof="0">
              <a:ln>
                <a:noFill/>
              </a:ln>
              <a:solidFill>
                <a:prstClr val="black"/>
              </a:solidFill>
              <a:effectLst/>
              <a:uLnTx/>
              <a:uFillTx/>
              <a:latin typeface="+mn-lt"/>
              <a:ea typeface="+mn-ea"/>
              <a:cs typeface="+mn-cs"/>
            </a:rPr>
            <a:t>AGNE IL LORO CENTRALE VIENE A PRENDERE PALLA LI' DEVI ESSERE TU BRAVO A USCIRE IN DISTURBO.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LORO DUE TERZINI SE POSSONO SALGONO, E ATTENZIONE AGLI INSERIMENTI DEI CENTROCAMPISTI.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IN MEZZO ABBIAMO </a:t>
          </a:r>
          <a:r>
            <a:rPr kumimoji="0" lang="it-IT" sz="1100" b="1" i="0" u="none" strike="noStrike" kern="0" cap="small" spc="0" normalizeH="0" baseline="0" noProof="0">
              <a:ln>
                <a:noFill/>
              </a:ln>
              <a:solidFill>
                <a:prstClr val="black"/>
              </a:solidFill>
              <a:effectLst/>
              <a:uLnTx/>
              <a:uFillTx/>
              <a:latin typeface="+mn-lt"/>
              <a:ea typeface="+mn-ea"/>
              <a:cs typeface="+mn-cs"/>
            </a:rPr>
            <a:t>BISOGNO DI TANTA GRINTA E CORSA</a:t>
          </a:r>
          <a:r>
            <a:rPr kumimoji="0" lang="it-IT" sz="1100" b="0" i="0" u="none" strike="noStrike" kern="0" cap="small" spc="0" normalizeH="0" baseline="0" noProof="0">
              <a:ln>
                <a:noFill/>
              </a:ln>
              <a:solidFill>
                <a:prstClr val="black"/>
              </a:solidFill>
              <a:effectLst/>
              <a:uLnTx/>
              <a:uFillTx/>
              <a:latin typeface="+mn-lt"/>
              <a:ea typeface="+mn-ea"/>
              <a:cs typeface="+mn-cs"/>
            </a:rPr>
            <a:t>, CATTIVI E CON LA BAVA ALLA BOCCA. SE FACCIAMO </a:t>
          </a:r>
          <a:r>
            <a:rPr kumimoji="0" lang="it-IT" sz="1100" b="1" i="0" u="none" strike="noStrike" kern="0" cap="small" spc="0" normalizeH="0" baseline="0" noProof="0">
              <a:ln>
                <a:noFill/>
              </a:ln>
              <a:solidFill>
                <a:prstClr val="black"/>
              </a:solidFill>
              <a:effectLst/>
              <a:uLnTx/>
              <a:uFillTx/>
              <a:latin typeface="+mn-lt"/>
              <a:ea typeface="+mn-ea"/>
              <a:cs typeface="+mn-cs"/>
            </a:rPr>
            <a:t>GIRARE LA PALLA IN DUE TOCCHI, STOP E VIA, GUADAGNIAMO UN TEMPO DI GIOCO RAGAZZI E IN QUESTA CATEGORIA E' DECISIVO.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FASE DI NON POSSESSO PERCIO' VOGLIO TRE GIOCATORI IN LINEA SEMPRE DIETRO ALLA LINEA DEL PALLONE, </a:t>
          </a:r>
          <a:r>
            <a:rPr kumimoji="0" lang="it-IT" sz="1100" b="1" i="0" u="none" strike="noStrike" kern="0" cap="small" spc="0" normalizeH="0" baseline="0" noProof="0">
              <a:ln>
                <a:noFill/>
              </a:ln>
              <a:solidFill>
                <a:prstClr val="black"/>
              </a:solidFill>
              <a:effectLst/>
              <a:uLnTx/>
              <a:uFillTx/>
              <a:latin typeface="+mn-lt"/>
              <a:ea typeface="+mn-ea"/>
              <a:cs typeface="+mn-cs"/>
            </a:rPr>
            <a:t>IN FASE DI POSSESSO, AGNE TI ALZI TRA LE LINEE</a:t>
          </a:r>
          <a:r>
            <a:rPr kumimoji="0" lang="it-IT" sz="1100" b="0" i="0" u="none" strike="noStrike" kern="0" cap="small" spc="0" normalizeH="0" baseline="0" noProof="0">
              <a:ln>
                <a:noFill/>
              </a:ln>
              <a:solidFill>
                <a:prstClr val="black"/>
              </a:solidFill>
              <a:effectLst/>
              <a:uLnTx/>
              <a:uFillTx/>
              <a:latin typeface="+mn-lt"/>
              <a:ea typeface="+mn-ea"/>
              <a:cs typeface="+mn-cs"/>
            </a:rPr>
            <a:t>, IN APPOGGIO ALLE PUNTE, PRONTO A SERVIRLE. HAI LA CAPACITA' PER METTERE IN PORTA LUCIO, CREATI LO SPAZIO DI GIOCATA, VAI IN APPOGGIO PER LA GIOCATA E CERCA LA GIOCATA VELOCE, L'1/2,  MAGARI IN PROFONDITA' PER IL TAGLIO O PER LA CHIUSURA DI UN TRIANGOLO.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GIOCA NELLO STRETTO, SEMPLICE E TIRA,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L'APERTURA PER IL CROSS, L'UNO-DUE O IL TIRO.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RICORDIAMOCI: POSSIAMO METTERLI IN DIFFICOLTA' CON PALLE ALTE DIETRO LA DIFESA, QUINDI VERTICALIZZIAMO DIETRO LA LINEA, GIOCHIAMO NELLO SPAZIO DOVE PUO' INSERIRSI LUCIO IN VELOCITA': NON SONO DEI FULMINI DIETRO ANZI...DOBBIAMO SFRUTTARE I LORO PUNTI DEBOLI E QUESTO E' UNO DI QUELLI. SE RECUPERIAMO PALLA SIAMO PRONTI A SFRUTTARE LA RIPARTENZA IN VELOCITA'.</a:t>
          </a:r>
        </a:p>
        <a:p>
          <a:pPr eaLnBrk="1" fontAlgn="auto" latinLnBrk="0" hangingPunct="1"/>
          <a:r>
            <a:rPr kumimoji="0" lang="it-IT" sz="1100" b="1" i="0" u="none" strike="noStrike" kern="0" cap="small" spc="0" normalizeH="0" baseline="0" noProof="0">
              <a:ln>
                <a:noFill/>
              </a:ln>
              <a:solidFill>
                <a:prstClr val="black"/>
              </a:solidFill>
              <a:effectLst/>
              <a:uLnTx/>
              <a:uFillTx/>
              <a:latin typeface="+mn-lt"/>
              <a:ea typeface="+mn-ea"/>
              <a:cs typeface="+mn-cs"/>
            </a:rPr>
            <a:t>FLACO DA TE MI ASPETTO QUALCHE BUON INSERIMENTO PIAZZATO AL MOMENTO GIUSTO: HAI LA GAMBA ED IL FIATO PER FARE LA DIFFERENZA A SINISTRA.</a:t>
          </a:r>
        </a:p>
        <a:p>
          <a:pPr marL="0" marR="0" lvl="0" indent="0" defTabSz="914400" eaLnBrk="1" fontAlgn="auto" latinLnBrk="0" hangingPunct="1">
            <a:lnSpc>
              <a:spcPct val="100000"/>
            </a:lnSpc>
            <a:spcBef>
              <a:spcPts val="0"/>
            </a:spcBef>
            <a:spcAft>
              <a:spcPts val="0"/>
            </a:spcAft>
            <a:buClrTx/>
            <a:buSzTx/>
            <a:buFontTx/>
            <a:buNone/>
            <a:tabLst/>
            <a:defRPr/>
          </a:pPr>
          <a:r>
            <a:rPr lang="it-IT" sz="1100" b="1" i="0" cap="small" baseline="0">
              <a:solidFill>
                <a:schemeClr val="dk1"/>
              </a:solidFill>
              <a:effectLst/>
              <a:latin typeface="+mn-lt"/>
              <a:ea typeface="+mn-ea"/>
              <a:cs typeface="+mn-cs"/>
            </a:rPr>
            <a:t>VITTO, OGGI PIU' CHE MAI E' NECESSARIO RIDURRE AL MINIMO IL TEMPO DELLA GIOCATA, CHE DEVE ESSERE FATTA DI PRIMA O SECONDA.</a:t>
          </a:r>
          <a:r>
            <a:rPr lang="it-IT" sz="1100" b="0" i="0" cap="small" baseline="0">
              <a:solidFill>
                <a:schemeClr val="dk1"/>
              </a:solidFill>
              <a:effectLst/>
              <a:latin typeface="+mn-lt"/>
              <a:ea typeface="+mn-ea"/>
              <a:cs typeface="+mn-cs"/>
            </a:rPr>
            <a:t> ABBIAMO I PIEDI PER GIOCARE IL PALLONE. SE LIMITIAMO AL MINIMO L'IMPRECISIONE IN DISIMPEGNO, POSSIAMO FARGLI MOLTO MALE CON GIOCATE SEMPLICI E VELOCI, SE SAREMO IMPRECISI INVECE QUESTI CI FOTTONO PERCHE SE RIPARTONO SONO PERICOLOSI.</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GINO CENTRAVANTI E </a:t>
          </a:r>
          <a:r>
            <a:rPr kumimoji="0" lang="it-IT" sz="1100" b="1" i="0" u="none" strike="noStrike" kern="0" cap="small" spc="0" normalizeH="0" baseline="0" noProof="0">
              <a:ln>
                <a:noFill/>
              </a:ln>
              <a:solidFill>
                <a:prstClr val="black"/>
              </a:solidFill>
              <a:effectLst/>
              <a:uLnTx/>
              <a:uFillTx/>
              <a:latin typeface="+mn-lt"/>
              <a:ea typeface="+mn-ea"/>
              <a:cs typeface="+mn-cs"/>
            </a:rPr>
            <a:t>LUZ A DARCI PROFONDITA': UNO VIENE L'ALTRO VA. LUCIO </a:t>
          </a:r>
          <a:r>
            <a:rPr kumimoji="0" lang="it-IT" sz="1100" b="0" i="0" u="none" strike="noStrike" kern="0" cap="small" spc="0" normalizeH="0" baseline="0" noProof="0">
              <a:ln>
                <a:noFill/>
              </a:ln>
              <a:solidFill>
                <a:prstClr val="black"/>
              </a:solidFill>
              <a:effectLst/>
              <a:uLnTx/>
              <a:uFillTx/>
              <a:latin typeface="+mn-lt"/>
              <a:ea typeface="+mn-ea"/>
              <a:cs typeface="+mn-cs"/>
            </a:rPr>
            <a:t>PERCHE' SIA LETALE VA MESSO NELLE CONDIZIONI DI RINCORRERE LA PALLA, QUINDI LA PALLA NON GLI VA GIOCATA SUI PIEDI MA IN MODO CHE LUI POSSA ANDARE A PRENDERLA, POSSIBILMENTE DIETRO LA LINEA DIFENSIVA E NELLA CORSIA CENTRALE DEL CAMPO: LUZ PER ATTACCARE LA PROFONDITA' TI VOGLIO SEMPRE DALLA PARTE OPPOSTA AL PALLONE, SE IL GIOCO E' A SX TU DEVI ESSERE A DX E VICEVERSA IN MODO DA VEDERE SEMPRE PARTIRE IL PALLONE: MOVIMENTO IN ORIZZONTALE POI TI BUTTI DENTRO.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VIENI INCONTRO, MOVIMENTO A RICCIOLO SCARICHI E VAI: E' LI' CHE POSSIAMO FARGLI MALE . E' UN CONCETTO SEMPLICE. </a:t>
          </a:r>
          <a:r>
            <a:rPr kumimoji="0" lang="it-IT" sz="1100" b="1" i="0" u="none" strike="noStrike" kern="0" cap="small" spc="0" normalizeH="0" baseline="0" noProof="0">
              <a:ln>
                <a:noFill/>
              </a:ln>
              <a:solidFill>
                <a:prstClr val="black"/>
              </a:solidFill>
              <a:effectLst/>
              <a:uLnTx/>
              <a:uFillTx/>
              <a:latin typeface="+mn-lt"/>
              <a:ea typeface="+mn-ea"/>
              <a:cs typeface="+mn-cs"/>
            </a:rPr>
            <a:t>PALLA NELLA ZONA DIETRO LA DIFESA</a:t>
          </a:r>
          <a:r>
            <a:rPr kumimoji="0" lang="it-IT" sz="1100" b="0" i="0" u="none" strike="noStrike" kern="0" cap="small" spc="0" normalizeH="0" baseline="0" noProof="0">
              <a:ln>
                <a:noFill/>
              </a:ln>
              <a:solidFill>
                <a:prstClr val="black"/>
              </a:solidFill>
              <a:effectLst/>
              <a:uLnTx/>
              <a:uFillTx/>
              <a:latin typeface="+mn-lt"/>
              <a:ea typeface="+mn-ea"/>
              <a:cs typeface="+mn-cs"/>
            </a:rPr>
            <a:t>, LUZ HA LA VELOCITA' PER ANDARLA A PRENDERE.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PERTANTO DAVANTI, OBBLIGATORIO TENERE SU IL PALLONE X FARE RESPIRARE LA SQUADRA E CONQUISTARE PUNIZIONI O CORNER PER I NOSTRI CECCHINI.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UNO-DUE E TIRO, TRIANGOLO, TAGLIO FATTO BENE. DAL LIMITE SI TIRA. RICORDATE CHE I PRIMI DIFENSORI SIETE VOI:  IL GIOCO LO FA IL LORO CENTRALE DI CC LA PALLA ARRIVA A LUI, VE L'HO DETTO, QUINDI CAPIRE IL TEMPO DELLA GIOCATA PER PROVARE L'ANTICIPO E PROVARE LA RIPARTENZA.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AGNE/GINO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AGNE/GINO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-DALLA 3/4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effectLst/>
              <a:latin typeface="+mn-lt"/>
              <a:ea typeface="+mn-ea"/>
              <a:cs typeface="+mn-cs"/>
            </a:rPr>
            <a:t>DAI, ORA E' TEMPO DI CORRERE E DI DARE TUTTO RAGAZZI!</a:t>
          </a:r>
          <a:r>
            <a:rPr lang="it-IT" sz="1100" b="0" cap="none" baseline="0">
              <a:solidFill>
                <a:schemeClr val="dk1"/>
              </a:solidFill>
              <a:effectLst/>
              <a:latin typeface="+mn-lt"/>
              <a:ea typeface="+mn-ea"/>
              <a:cs typeface="+mn-cs"/>
            </a:rPr>
            <a:t> </a:t>
          </a:r>
          <a:r>
            <a:rPr lang="it-IT" sz="1100" cap="small" baseline="0">
              <a:solidFill>
                <a:schemeClr val="dk1"/>
              </a:solidFill>
              <a:effectLst/>
              <a:latin typeface="+mn-lt"/>
              <a:ea typeface="+mn-ea"/>
              <a:cs typeface="+mn-cs"/>
            </a:rPr>
            <a:t>E RESTARE UNITI!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sng"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PIU' DECISIONE SUI CORNER! FACCIAMOGLI MALE, ENTRIAMO A CANNONE E CON GRINTA.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PALLONE E DEI TEMPI DI GIOCO (OGGI PIU' CHE MAI CAPIRE A SECONDA DELLA SITUAZIONE CAPIRE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lang="it-IT" sz="1100" b="1" i="0" u="sng" baseline="0">
              <a:solidFill>
                <a:schemeClr val="dk1"/>
              </a:solidFill>
              <a:effectLst/>
              <a:latin typeface="+mn-lt"/>
              <a:ea typeface="+mn-ea"/>
              <a:cs typeface="+mn-cs"/>
            </a:rPr>
            <a:t>INTERVALLO:</a:t>
          </a:r>
        </a:p>
        <a:p>
          <a:pPr eaLnBrk="1" fontAlgn="auto" latinLnBrk="0" hangingPunct="1"/>
          <a:r>
            <a:rPr lang="it-IT" sz="1100" b="0" i="0" u="none" baseline="0">
              <a:solidFill>
                <a:schemeClr val="dk1"/>
              </a:solidFill>
              <a:effectLst/>
              <a:latin typeface="+mn-lt"/>
              <a:ea typeface="+mn-ea"/>
              <a:cs typeface="+mn-cs"/>
            </a:rPr>
            <a:t>a) stiamo vincendo, inerzia totalmente dalla nostra parte, non si deve smettere di giocare, quindi concentrazione alta, basta il minimo calo e si rimette tutto in ballo.</a:t>
          </a:r>
        </a:p>
        <a:p>
          <a:pPr eaLnBrk="1" fontAlgn="auto" latinLnBrk="0" hangingPunct="1"/>
          <a:r>
            <a:rPr lang="it-IT" sz="1100" b="0" i="0" u="none" baseline="0">
              <a:solidFill>
                <a:schemeClr val="dk1"/>
              </a:solidFill>
              <a:effectLst/>
              <a:latin typeface="+mn-lt"/>
              <a:ea typeface="+mn-ea"/>
              <a:cs typeface="+mn-cs"/>
            </a:rPr>
            <a:t>Possibilità di gestire i tempi di gioco, rimesse, calci piazzati da conquistare con furbizia. Davanti teniamo su il pallone e proviamo a far respirare la squadra. Dietro vietato abbassarsi, se no poi si soffre! Interdizione decisa, disimpegni precisi. Gli squali quando vedono la preda sanguinare la sbranano, la finiscono.</a:t>
          </a:r>
        </a:p>
        <a:p>
          <a:pPr eaLnBrk="1" fontAlgn="auto" latinLnBrk="0" hangingPunct="1"/>
          <a:endParaRPr lang="it-IT" sz="1100" b="0" i="0" u="none" baseline="0">
            <a:solidFill>
              <a:schemeClr val="dk1"/>
            </a:solidFill>
            <a:effectLst/>
            <a:latin typeface="+mn-lt"/>
            <a:ea typeface="+mn-ea"/>
            <a:cs typeface="+mn-cs"/>
          </a:endParaRPr>
        </a:p>
        <a:p>
          <a:pPr eaLnBrk="1" fontAlgn="auto" latinLnBrk="0" hangingPunct="1"/>
          <a:r>
            <a:rPr lang="it-IT" b="0" u="none">
              <a:effectLst/>
            </a:rPr>
            <a:t>b)</a:t>
          </a:r>
          <a:r>
            <a:rPr lang="it-IT" b="0" u="none" baseline="0">
              <a:effectLst/>
            </a:rPr>
            <a:t> siamo sotto, nulla è compromesso, 35 minuti per rialzarci come gruppo, niente frenesia, ma usiamo la testa e continuiamo a giocare la palla, dobbiamo accelerare però. Stato d'animo positivo, pensiamo che possiamo farcela.</a:t>
          </a:r>
        </a:p>
        <a:p>
          <a:pPr eaLnBrk="1" fontAlgn="auto" latinLnBrk="0" hangingPunct="1"/>
          <a:endParaRPr lang="it-IT" b="0" u="none">
            <a:effectLst/>
          </a:endParaRPr>
        </a:p>
        <a:p>
          <a:pPr eaLnBrk="1" fontAlgn="auto" latinLnBrk="0" hangingPunct="1"/>
          <a:endParaRPr lang="it-IT" sz="1100" b="1" i="0" baseline="0">
            <a:solidFill>
              <a:schemeClr val="dk1"/>
            </a:solidFill>
            <a:effectLst/>
            <a:latin typeface="+mn-lt"/>
            <a:ea typeface="+mn-ea"/>
            <a:cs typeface="+mn-cs"/>
          </a:endParaRPr>
        </a:p>
        <a:p>
          <a:pPr eaLnBrk="1" fontAlgn="auto" latinLnBrk="0" hangingPunct="1"/>
          <a:endParaRPr lang="it-IT" sz="1100" b="0" i="0" baseline="0">
            <a:solidFill>
              <a:schemeClr val="dk1"/>
            </a:solidFill>
            <a:effectLst/>
            <a:latin typeface="+mn-lt"/>
            <a:ea typeface="+mn-ea"/>
            <a:cs typeface="+mn-cs"/>
          </a:endParaRPr>
        </a:p>
        <a:p>
          <a:pPr eaLnBrk="1" fontAlgn="auto" latinLnBrk="0" hangingPunct="1"/>
          <a:endParaRPr lang="it-IT" sz="1100" b="0" i="0" baseline="0">
            <a:solidFill>
              <a:schemeClr val="dk1"/>
            </a:solidFill>
            <a:effectLst/>
            <a:latin typeface="+mn-lt"/>
            <a:ea typeface="+mn-ea"/>
            <a:cs typeface="+mn-cs"/>
          </a:endParaRPr>
        </a:p>
        <a:p>
          <a:pPr eaLnBrk="1" fontAlgn="auto" latinLnBrk="0" hangingPunct="1"/>
          <a:endParaRPr lang="it-IT" b="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58</xdr:row>
      <xdr:rowOff>76200</xdr:rowOff>
    </xdr:to>
    <xdr:sp macro="" textlink="">
      <xdr:nvSpPr>
        <xdr:cNvPr id="2" name="CasellaDiTesto 1"/>
        <xdr:cNvSpPr txBox="1"/>
      </xdr:nvSpPr>
      <xdr:spPr>
        <a:xfrm>
          <a:off x="47625" y="361950"/>
          <a:ext cx="5153025" cy="910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SIAMO SOLITI REGALARE MINUTAGGIO AI NOSTRI AVVERSARI, SMETTIAMOLA NATALE NON E’ ANCORA ARRIVATO. ALLA SQUADRA CHIEDO MASSIMO IMPEGNO E MASSIMO SFORZO DA PARTE DI TUTTI, </a:t>
          </a:r>
          <a:r>
            <a:rPr lang="it-IT" sz="1100" b="1" cap="small">
              <a:solidFill>
                <a:schemeClr val="dk1"/>
              </a:solidFill>
              <a:latin typeface="+mn-lt"/>
              <a:ea typeface="+mn-ea"/>
              <a:cs typeface="+mn-cs"/>
            </a:rPr>
            <a:t>UNITI</a:t>
          </a:r>
          <a:r>
            <a:rPr lang="it-IT" sz="1100" cap="small">
              <a:solidFill>
                <a:schemeClr val="dk1"/>
              </a:solidFill>
              <a:latin typeface="+mn-lt"/>
              <a:ea typeface="+mn-ea"/>
              <a:cs typeface="+mn-cs"/>
            </a:rPr>
            <a:t> SI VINCE E SI VA LONTANO. QUEST’ANNO  TUTTI CONTRO DI NOI VORRANNO FARE BELLA FIGURA….PERCIO’ NON SOTTOVALUTIAMO NESSUNO. RIPARTIAMO DA ZERO TUTTI ALLA PARI</a:t>
          </a:r>
        </a:p>
        <a:p>
          <a:r>
            <a:rPr lang="it-IT" sz="1100" cap="small">
              <a:solidFill>
                <a:schemeClr val="dk1"/>
              </a:solidFill>
              <a:latin typeface="+mn-lt"/>
              <a:ea typeface="+mn-ea"/>
              <a:cs typeface="+mn-cs"/>
            </a:rPr>
            <a:t>DOBBIAMO DIMOSTRARE DI ESSERE ANCORA NOI, PARTITA DOPO PARTITA, QUELLI DA BATTERE.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NON CERCHIAMO SEMPRE L’ANTICIPO OK? IL PIU’ VELOCE DEI DUE LO PRENDE LUCA BREV,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DALLA PARTE DI ABI, IN MANIERA VELOCE, PROVIAMO A COGLIERLI IN DIFFICOLTA’ O MALPOSIZIONATI. L’ANNO SCORSO LI ABBIAMO DEVASTATI SULLE FASCE, 2 GOL SU 3 ERANO ARRIVATI DA CROSS (ABI X BREV9 E BEST PROPRIO PER ABI). I DUE INTERNI DEVONO MUOVERSI CON INTELLIGENZA EH: SEMPRE UN OCCHIO A FABIO E NON PERDIAMO PALLE BANALI COME CAPITATO CON GLI OPPSEN IN AMICHEVOLE DOVE PER UNA PALLA GESTITA MALE A CENTROCAMPO, COL TERZINO ALTO CHE ERA ANDATO IN SOVRAPPOSIZIONE E NON ERA STATO SERVITO, ABBIAMO PRESO UN CONTROPIEDE CHE CI E’ COSTATO UN GOL. VITTO GIOCA A DESTRA E BULGA A SINISTRA PARTIAMO COSI’. GIMMI DIETRO LE PUNTE HAI LIBERTA’ DI MOVIMENTO, TI CHIEDO PERO’ DI NON ABBASSARTI TROPPO VERSO IL NOSTRO CENTROCAMPO E DI NON DARE PUNTI DI RIFERIMENTO AI LORO DIFENSORI, QUINDI SVARIA OK? IL PRESSING SUI CENTRALI PARTE DA TE, LE PUNTE STARANNO TRA IL CENTRALE ED IL TERZINO.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ABBIAMO MILVU PRONTO AD ENTRARE PERCIO’…. MALLO ULTIMAMENTE TI SEI MOSSO BENE, MI PIACE QUANDO VIENI INCONTRO AL CENTROCAMPISTA E GIOCHI IL PALLONE CON LUI. FAI IL LAVORO SPORCO ANCHE TU E CERCA DI TIRARTI DIETRO IL LORO DIFENSORE QUANDO VIENI INCONTRO A RICEVERE PALLA. COSI’ FACENDO CREI SPAZIO AL BREV ED AGLI EVENTUALI INSERIMENTI DI GIMMI E DEI CENTROCAMPISTI. 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60</xdr:row>
      <xdr:rowOff>133350</xdr:rowOff>
    </xdr:to>
    <xdr:sp macro="" textlink="">
      <xdr:nvSpPr>
        <xdr:cNvPr id="3" name="CasellaDiTesto 2"/>
        <xdr:cNvSpPr txBox="1"/>
      </xdr:nvSpPr>
      <xdr:spPr>
        <a:xfrm>
          <a:off x="47625" y="380998"/>
          <a:ext cx="5153025" cy="96774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3°AMICHEVOLE, COSA VI CHIEDO X DARE </a:t>
          </a:r>
          <a:r>
            <a:rPr lang="it-IT" sz="1100" cap="small">
              <a:solidFill>
                <a:schemeClr val="dk1"/>
              </a:solidFill>
              <a:latin typeface="+mn-lt"/>
              <a:ea typeface="+mn-ea"/>
              <a:cs typeface="+mn-cs"/>
            </a:rPr>
            <a:t>CONTINUITA' ALLE PRECEDENTI</a:t>
          </a:r>
          <a:r>
            <a:rPr lang="it-IT" sz="1100" cap="small" baseline="0">
              <a:solidFill>
                <a:schemeClr val="dk1"/>
              </a:solidFill>
              <a:latin typeface="+mn-lt"/>
              <a:ea typeface="+mn-ea"/>
              <a:cs typeface="+mn-cs"/>
            </a:rPr>
            <a:t> PARTITE </a:t>
          </a:r>
          <a:r>
            <a:rPr lang="it-IT" sz="1100" u="none" cap="small" baseline="0">
              <a:solidFill>
                <a:schemeClr val="dk1"/>
              </a:solidFill>
              <a:latin typeface="+mn-lt"/>
              <a:ea typeface="+mn-ea"/>
              <a:cs typeface="+mn-cs"/>
            </a:rPr>
            <a:t>:</a:t>
          </a:r>
        </a:p>
        <a:p>
          <a:r>
            <a:rPr lang="it-IT" sz="1100" u="none" cap="small" baseline="0">
              <a:solidFill>
                <a:schemeClr val="dk1"/>
              </a:solidFill>
              <a:latin typeface="+mn-lt"/>
              <a:ea typeface="+mn-ea"/>
              <a:cs typeface="+mn-cs"/>
            </a:rPr>
            <a:t>NON ABBIAMO L'ASSILLO DEL RISULTATO MA BISOGNA CHE SCENDIAMO IN CAMPO COME SEMPRE, PER FARE  BENE E </a:t>
          </a:r>
          <a:r>
            <a:rPr lang="it-IT" sz="1100" cap="small" baseline="0">
              <a:solidFill>
                <a:schemeClr val="dk1"/>
              </a:solidFill>
              <a:latin typeface="+mn-lt"/>
              <a:ea typeface="+mn-ea"/>
              <a:cs typeface="+mn-cs"/>
            </a:rPr>
            <a:t>TIRAR FUORI LA NOSTRA IDENTITA' DI GIOCO. </a:t>
          </a:r>
        </a:p>
        <a:p>
          <a:r>
            <a:rPr lang="it-IT" sz="1100" cap="small" baseline="0">
              <a:solidFill>
                <a:schemeClr val="dk1"/>
              </a:solidFill>
              <a:latin typeface="+mn-lt"/>
              <a:ea typeface="+mn-ea"/>
              <a:cs typeface="+mn-cs"/>
            </a:rPr>
            <a:t>E' FONDAMENTALE </a:t>
          </a:r>
          <a:r>
            <a:rPr lang="it-IT" sz="1100" b="1" cap="small" baseline="0">
              <a:solidFill>
                <a:schemeClr val="dk1"/>
              </a:solidFill>
              <a:latin typeface="+mn-lt"/>
              <a:ea typeface="+mn-ea"/>
              <a:cs typeface="+mn-cs"/>
            </a:rPr>
            <a:t>L'APPROCCIO</a:t>
          </a:r>
          <a:r>
            <a:rPr lang="it-IT" sz="1100" b="0" cap="small" baseline="0">
              <a:solidFill>
                <a:schemeClr val="dk1"/>
              </a:solidFill>
              <a:latin typeface="+mn-lt"/>
              <a:ea typeface="+mn-ea"/>
              <a:cs typeface="+mn-cs"/>
            </a:rPr>
            <a:t>: QUEST'ANNO VOGLIO CHE ABBIAMO CHIARA L'IDEA CHE ANDIAMO IN CAMPO SEMPRE PER FARE NOI LA PARTITA E PER GESTIRE NOI IL POSSESSO DEL PALLONE</a:t>
          </a:r>
          <a:r>
            <a:rPr lang="it-IT" sz="1100" cap="small" baseline="0">
              <a:solidFill>
                <a:schemeClr val="dk1"/>
              </a:solidFill>
              <a:latin typeface="+mn-lt"/>
              <a:ea typeface="+mn-ea"/>
              <a:cs typeface="+mn-cs"/>
            </a:rPr>
            <a:t>. CASA O TRASFERTA NON DEVE FARE DIFFERENZA.</a:t>
          </a:r>
        </a:p>
        <a:p>
          <a:r>
            <a:rPr lang="it-IT" sz="1100" cap="small" baseline="0">
              <a:solidFill>
                <a:schemeClr val="dk1"/>
              </a:solidFill>
              <a:latin typeface="+mn-lt"/>
              <a:ea typeface="+mn-ea"/>
              <a:cs typeface="+mn-cs"/>
            </a:rPr>
            <a:t>RESTIAMO ORDINATI E TRANQUILLI E PROVIAMO A GIOCARE LA PALLA  COME SEMPRE CON </a:t>
          </a:r>
          <a:r>
            <a:rPr lang="it-IT" sz="1100" b="1" cap="small">
              <a:solidFill>
                <a:schemeClr val="dk1"/>
              </a:solidFill>
              <a:latin typeface="+mn-lt"/>
              <a:ea typeface="+mn-ea"/>
              <a:cs typeface="+mn-cs"/>
            </a:rPr>
            <a:t>GIOCATE SEMPLICI.</a:t>
          </a:r>
          <a:r>
            <a:rPr lang="it-IT" sz="1100" b="1" cap="small" baseline="0">
              <a:solidFill>
                <a:schemeClr val="dk1"/>
              </a:solidFill>
              <a:latin typeface="+mn-lt"/>
              <a:ea typeface="+mn-ea"/>
              <a:cs typeface="+mn-cs"/>
            </a:rPr>
            <a:t>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r>
            <a:rPr lang="it-IT" sz="1100" b="1" cap="small" baseline="0">
              <a:solidFill>
                <a:schemeClr val="dk1"/>
              </a:solidFill>
              <a:latin typeface="+mn-lt"/>
              <a:ea typeface="+mn-ea"/>
              <a:cs typeface="+mn-cs"/>
            </a:rPr>
            <a:t>GESTIRE  IL POSSESSO IN MANIERA RAPIDA</a:t>
          </a:r>
          <a:r>
            <a:rPr lang="it-IT" sz="1100" b="0" cap="small" baseline="0">
              <a:solidFill>
                <a:schemeClr val="dk1"/>
              </a:solidFill>
              <a:latin typeface="+mn-lt"/>
              <a:ea typeface="+mn-ea"/>
              <a:cs typeface="+mn-cs"/>
            </a:rPr>
            <a:t> (</a:t>
          </a:r>
          <a:r>
            <a:rPr lang="it-IT" sz="1100" cap="small" baseline="0">
              <a:solidFill>
                <a:schemeClr val="dk1"/>
              </a:solidFill>
              <a:latin typeface="+mn-lt"/>
              <a:ea typeface="+mn-ea"/>
              <a:cs typeface="+mn-cs"/>
            </a:rPr>
            <a:t>POCHI TOCCHI E VIA)  </a:t>
          </a:r>
        </a:p>
        <a:p>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PROVARE A COSTRUIRE L'AZIONE CERCANDO SPESSO TREQUARTISTA E PUNTE, NON IN MANIERA OSSESSIVA, MA AL MOMENTO GIUSTO.</a:t>
          </a:r>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 </a:t>
          </a:r>
          <a:r>
            <a:rPr lang="it-IT" sz="1100" b="0" cap="small">
              <a:solidFill>
                <a:schemeClr val="dk1"/>
              </a:solidFill>
              <a:latin typeface="+mn-lt"/>
              <a:ea typeface="+mn-ea"/>
              <a:cs typeface="+mn-cs"/>
            </a:rPr>
            <a:t> </a:t>
          </a:r>
          <a:r>
            <a:rPr lang="it-IT" sz="1100" b="1" cap="small">
              <a:solidFill>
                <a:schemeClr val="dk1"/>
              </a:solidFill>
              <a:latin typeface="+mn-lt"/>
              <a:ea typeface="+mn-ea"/>
              <a:cs typeface="+mn-cs"/>
            </a:rPr>
            <a:t>MOVIMENTO SENZA PALLA</a:t>
          </a:r>
          <a:r>
            <a:rPr lang="it-IT" sz="1100" cap="small">
              <a:solidFill>
                <a:schemeClr val="dk1"/>
              </a:solidFill>
              <a:latin typeface="+mn-lt"/>
              <a:ea typeface="+mn-ea"/>
              <a:cs typeface="+mn-cs"/>
            </a:rPr>
            <a:t>, DIAMO UN’ALTERNATIVA DI GIOCATA AI COMPAGNI.  </a:t>
          </a:r>
          <a:endParaRPr lang="it-IT"/>
        </a:p>
        <a:p>
          <a:r>
            <a:rPr lang="it-IT" sz="1100" cap="small">
              <a:solidFill>
                <a:schemeClr val="dk1"/>
              </a:solidFill>
              <a:latin typeface="+mn-lt"/>
              <a:ea typeface="+mn-ea"/>
              <a:cs typeface="+mn-cs"/>
            </a:rPr>
            <a:t>-  DISTANZE  TRA REPARTI</a:t>
          </a:r>
          <a:r>
            <a:rPr lang="it-IT" sz="1100" cap="small" baseline="0">
              <a:solidFill>
                <a:schemeClr val="dk1"/>
              </a:solidFill>
              <a:latin typeface="+mn-lt"/>
              <a:ea typeface="+mn-ea"/>
              <a:cs typeface="+mn-cs"/>
            </a:rPr>
            <a:t>, ABITUIAMOCI A GUARDARCI INTORNO E A MUOVERCI DA SQUADRA.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RISPETTO ALL'ULTIMA PRESTAZIONE:</a:t>
          </a:r>
        </a:p>
        <a:p>
          <a:r>
            <a:rPr lang="it-IT" sz="1100" cap="small">
              <a:solidFill>
                <a:schemeClr val="dk1"/>
              </a:solidFill>
              <a:latin typeface="+mn-lt"/>
              <a:ea typeface="+mn-ea"/>
              <a:cs typeface="+mn-cs"/>
            </a:rPr>
            <a:t>- SI POSSESSO PALLA</a:t>
          </a:r>
        </a:p>
        <a:p>
          <a:r>
            <a:rPr lang="it-IT" sz="1100" cap="small">
              <a:solidFill>
                <a:schemeClr val="dk1"/>
              </a:solidFill>
              <a:latin typeface="+mn-lt"/>
              <a:ea typeface="+mn-ea"/>
              <a:cs typeface="+mn-cs"/>
            </a:rPr>
            <a:t>- SI VERTICALIZZAZIONI AL MOMENTO GIUSTO</a:t>
          </a:r>
        </a:p>
        <a:p>
          <a:r>
            <a:rPr lang="it-IT" sz="1100" cap="small" baseline="0">
              <a:solidFill>
                <a:schemeClr val="dk1"/>
              </a:solidFill>
              <a:latin typeface="+mn-lt"/>
              <a:ea typeface="+mn-ea"/>
              <a:cs typeface="+mn-cs"/>
            </a:rPr>
            <a:t>- SI </a:t>
          </a:r>
          <a:r>
            <a:rPr lang="it-IT" sz="1100" b="1" cap="small" baseline="0">
              <a:solidFill>
                <a:schemeClr val="dk1"/>
              </a:solidFill>
              <a:latin typeface="+mn-lt"/>
              <a:ea typeface="+mn-ea"/>
              <a:cs typeface="+mn-cs"/>
            </a:rPr>
            <a:t>RALLENTARE UN POCO IL RITMO </a:t>
          </a:r>
          <a:r>
            <a:rPr lang="it-IT" sz="1100" cap="small" baseline="0">
              <a:solidFill>
                <a:schemeClr val="dk1"/>
              </a:solidFill>
              <a:latin typeface="+mn-lt"/>
              <a:ea typeface="+mn-ea"/>
              <a:cs typeface="+mn-cs"/>
            </a:rPr>
            <a:t>E RECUPERARE FIATO. ANDIAMO SEMPRE AI 2000, NON VA BENE. SE SIAMO IN DEBITO LE DISTANZE  AUMENTANO, SI RISCHIANO INFILATE. GIROPALLA E SI RIFIATA.</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DA FARE: SE SIAMO IMBOTTIGLIATI, CAMBIO CAMPO.</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PROVIAMO QUALCHE MOVIMENTO:</a:t>
          </a:r>
          <a:r>
            <a:rPr lang="it-IT" sz="1100" cap="small" baseline="0">
              <a:solidFill>
                <a:schemeClr val="dk1"/>
              </a:solidFill>
              <a:latin typeface="+mn-lt"/>
              <a:ea typeface="+mn-ea"/>
              <a:cs typeface="+mn-cs"/>
            </a:rPr>
            <a:t> PALLA ALLA PUNTA, APPOGGIO ALL'INTERNO, FILTRANTE PER IL TAGLIO DELL'ALTRA PUNTA. PROVIAMO QUALCHE </a:t>
          </a:r>
          <a:r>
            <a:rPr lang="it-IT" sz="1100" cap="small">
              <a:solidFill>
                <a:schemeClr val="dk1"/>
              </a:solidFill>
              <a:latin typeface="+mn-lt"/>
              <a:ea typeface="+mn-ea"/>
              <a:cs typeface="+mn-cs"/>
            </a:rPr>
            <a:t>CAMBIO CAMPO PER L'INSERIMENTO DEL TERZINO.</a:t>
          </a:r>
        </a:p>
        <a:p>
          <a:r>
            <a:rPr lang="it-IT" sz="1100" cap="small">
              <a:solidFill>
                <a:schemeClr val="dk1"/>
              </a:solidFill>
              <a:latin typeface="+mn-lt"/>
              <a:ea typeface="+mn-ea"/>
              <a:cs typeface="+mn-cs"/>
            </a:rPr>
            <a:t>INTERNI A PROTEZIONE DEL CENTRALE IN NON POSSESSO.</a:t>
          </a:r>
          <a:r>
            <a:rPr lang="it-IT" sz="1100" cap="small" baseline="0">
              <a:solidFill>
                <a:schemeClr val="dk1"/>
              </a:solidFill>
              <a:latin typeface="+mn-lt"/>
              <a:ea typeface="+mn-ea"/>
              <a:cs typeface="+mn-cs"/>
            </a:rPr>
            <a:t> IN POSSESSO PROVIAMO L'INSERIMENTO SE LA PUNTA ESTERNA O IL TREQUARTI LARGO VENGONO INCONTRO PER RICEVERE PALLA.</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DIETRO LE PUNTE  IL TREQUARTISTA HA LIBERTA’ DI MOVIMENTO, IN NON POSSESSO DAI UNA MANO AL NOSTRO CENTROCAMPO PERO'.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PUNTE VICINE, UNA VA INCONTRO PER LA GIOCATA E LO SCAMBIO COL CENTROCAMPISTA, L'ALTRO VA IN PROFONDITA'</a:t>
          </a:r>
          <a:r>
            <a:rPr lang="it-IT" sz="1100" cap="small" baseline="0">
              <a:solidFill>
                <a:schemeClr val="dk1"/>
              </a:solidFill>
              <a:latin typeface="+mn-lt"/>
              <a:ea typeface="+mn-ea"/>
              <a:cs typeface="+mn-cs"/>
            </a:rPr>
            <a:t> PER RICEVERE IL FILTRANTE.</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1 TEMPO: </a:t>
          </a:r>
          <a:r>
            <a:rPr lang="it-IT" sz="1100" cap="small" baseline="0">
              <a:solidFill>
                <a:schemeClr val="dk1"/>
              </a:solidFill>
              <a:latin typeface="+mn-lt"/>
              <a:ea typeface="+mn-ea"/>
              <a:cs typeface="+mn-cs"/>
            </a:rPr>
            <a:t>PELO /FRANZ-GIAN-NICO-ABI /VITTO-WALLY-BULGA/ LILLO / BREV-LUZ</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FORMAZIONE   2 TEMPO: </a:t>
          </a:r>
          <a:r>
            <a:rPr kumimoji="0" lang="it-IT" sz="1100" b="0" i="0" u="none" strike="noStrike" kern="0" cap="small" spc="0" normalizeH="0" baseline="0" noProof="0">
              <a:ln>
                <a:noFill/>
              </a:ln>
              <a:solidFill>
                <a:prstClr val="black"/>
              </a:solidFill>
              <a:effectLst/>
              <a:uLnTx/>
              <a:uFillTx/>
              <a:latin typeface="+mn-lt"/>
              <a:ea typeface="+mn-ea"/>
              <a:cs typeface="+mn-cs"/>
            </a:rPr>
            <a:t>PELO /EDU-GIAN (FLACO 15')-ENRI-WALLY (EDO 15')/PAUL-GUERRO-ZI/ PAOLOZZO/ VENTU-MONTI</a:t>
          </a:r>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RIGORI:</a:t>
          </a:r>
          <a:r>
            <a:rPr lang="it-IT" sz="1100" b="1" cap="small" baseline="0">
              <a:solidFill>
                <a:schemeClr val="dk1"/>
              </a:solidFill>
              <a:latin typeface="+mn-lt"/>
              <a:ea typeface="+mn-ea"/>
              <a:cs typeface="+mn-cs"/>
            </a:rPr>
            <a:t> </a:t>
          </a:r>
          <a:r>
            <a:rPr lang="it-IT" sz="1100" b="0" cap="small" baseline="0">
              <a:solidFill>
                <a:schemeClr val="dk1"/>
              </a:solidFill>
              <a:latin typeface="+mn-lt"/>
              <a:ea typeface="+mn-ea"/>
              <a:cs typeface="+mn-cs"/>
            </a:rPr>
            <a:t>1 TEMPO LILLO; 2 TEMPO ZI</a:t>
          </a:r>
        </a:p>
        <a:p>
          <a:endParaRPr lang="it-IT" sz="1100" cap="small" baseline="0">
            <a:solidFill>
              <a:schemeClr val="dk1"/>
            </a:solidFill>
            <a:latin typeface="+mn-lt"/>
            <a:ea typeface="+mn-ea"/>
            <a:cs typeface="+mn-cs"/>
          </a:endParaRPr>
        </a:p>
        <a:p>
          <a:r>
            <a:rPr lang="it-IT" sz="1100" b="1" cap="small" baseline="0">
              <a:solidFill>
                <a:schemeClr val="dk1"/>
              </a:solidFill>
              <a:latin typeface="+mn-lt"/>
              <a:ea typeface="+mn-ea"/>
              <a:cs typeface="+mn-cs"/>
            </a:rPr>
            <a:t>PUNIZIONI:</a:t>
          </a:r>
          <a:r>
            <a:rPr lang="it-IT" sz="1100" cap="small" baseline="0">
              <a:solidFill>
                <a:schemeClr val="dk1"/>
              </a:solidFill>
              <a:latin typeface="+mn-lt"/>
              <a:ea typeface="+mn-ea"/>
              <a:cs typeface="+mn-cs"/>
            </a:rPr>
            <a:t> LILLO/BULGA E ZI/PAOLOZZO</a:t>
          </a:r>
        </a:p>
        <a:p>
          <a:endParaRPr lang="it-IT" sz="1100"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CORNER:</a:t>
          </a:r>
          <a:r>
            <a:rPr lang="it-IT" sz="1100" cap="small" baseline="0">
              <a:solidFill>
                <a:schemeClr val="dk1"/>
              </a:solidFill>
              <a:latin typeface="+mn-lt"/>
              <a:ea typeface="+mn-ea"/>
              <a:cs typeface="+mn-cs"/>
            </a:rPr>
            <a:t>  SCHEMA DELL'ANNO SCORSO. 2 TAGLI SUL PRIMO, 2 CHE PARTONO DAL PORTIERE E UNO CHE ARRIVA SUL SECONDO.  UNO AL LIMITE. TRE FISSI DIETRO.</a:t>
          </a:r>
        </a:p>
        <a:p>
          <a:endParaRPr lang="it-IT" sz="1100" cap="small">
            <a:solidFill>
              <a:schemeClr val="dk1"/>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2</xdr:row>
      <xdr:rowOff>38102</xdr:rowOff>
    </xdr:from>
    <xdr:to>
      <xdr:col>8</xdr:col>
      <xdr:colOff>381000</xdr:colOff>
      <xdr:row>107</xdr:row>
      <xdr:rowOff>19051</xdr:rowOff>
    </xdr:to>
    <xdr:sp macro="" textlink="">
      <xdr:nvSpPr>
        <xdr:cNvPr id="2" name="CasellaDiTesto 1"/>
        <xdr:cNvSpPr txBox="1"/>
      </xdr:nvSpPr>
      <xdr:spPr>
        <a:xfrm>
          <a:off x="47625" y="381002"/>
          <a:ext cx="5153025" cy="17268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PREMESSA:</a:t>
          </a:r>
        </a:p>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CI SIAMO: PRIMA DI CAMPIONATO.</a:t>
          </a:r>
        </a:p>
        <a:p>
          <a:r>
            <a:rPr lang="it-IT" sz="1100" cap="small" baseline="0">
              <a:solidFill>
                <a:schemeClr val="dk1"/>
              </a:solidFill>
              <a:latin typeface="+mn-lt"/>
              <a:ea typeface="+mn-ea"/>
              <a:cs typeface="+mn-cs"/>
            </a:rPr>
            <a:t>NON CI NASCONDIAMO, L'OBIETTIVO QUEST'ANNO E' FARE MEGLIO DELL'ANNO SCORSO, E FARE MEGLIO DELL'ANNO SCORSO SIGNIFICA UNA SOLA COSA, VINCERE.</a:t>
          </a:r>
        </a:p>
        <a:p>
          <a:r>
            <a:rPr lang="it-IT" sz="1100" cap="small" baseline="0">
              <a:solidFill>
                <a:schemeClr val="dk1"/>
              </a:solidFill>
              <a:latin typeface="+mn-lt"/>
              <a:ea typeface="+mn-ea"/>
              <a:cs typeface="+mn-cs"/>
            </a:rPr>
            <a:t>PERCIO' DOBBIAMO PARTIRE COL PIEDE GIUSTO.</a:t>
          </a:r>
        </a:p>
        <a:p>
          <a:endParaRPr lang="it-IT" sz="1100"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INCONTRIAMO UNA SQUADRA CHE L'ANNO SCORSO HA FATTO BENE IN UN GIRONE DIFFICILE, QUINDI PER SUPERARLI DOBBIAMO </a:t>
          </a:r>
          <a:r>
            <a:rPr kumimoji="0" lang="it-IT" sz="1100" b="1" i="0" u="none" strike="noStrike" kern="0" cap="small" spc="0" normalizeH="0" baseline="0" noProof="0">
              <a:ln>
                <a:noFill/>
              </a:ln>
              <a:solidFill>
                <a:prstClr val="black"/>
              </a:solidFill>
              <a:effectLst/>
              <a:uLnTx/>
              <a:uFillTx/>
              <a:latin typeface="+mn-lt"/>
              <a:ea typeface="+mn-ea"/>
              <a:cs typeface="+mn-cs"/>
            </a:rPr>
            <a:t>METTERE SUL CAMPO TUTTO: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DOBBIAMO DARE PIU' DI LORO</a:t>
          </a:r>
          <a:r>
            <a:rPr kumimoji="0" lang="it-IT" sz="1100" b="0" i="0" u="none" strike="noStrike" kern="0" cap="small" spc="0" normalizeH="0" baseline="0" noProof="0">
              <a:ln>
                <a:noFill/>
              </a:ln>
              <a:solidFill>
                <a:prstClr val="black"/>
              </a:solidFill>
              <a:effectLst/>
              <a:uLnTx/>
              <a:uFillTx/>
              <a:latin typeface="+mn-lt"/>
              <a:ea typeface="+mn-ea"/>
              <a:cs typeface="+mn-cs"/>
            </a:rPr>
            <a:t>, DOBBIAMO </a:t>
          </a:r>
          <a:r>
            <a:rPr kumimoji="0" lang="it-IT" sz="1100" b="1" i="0" u="none" strike="noStrike" kern="0" cap="small" spc="0" normalizeH="0" baseline="0" noProof="0">
              <a:ln>
                <a:noFill/>
              </a:ln>
              <a:solidFill>
                <a:prstClr val="black"/>
              </a:solidFill>
              <a:effectLst/>
              <a:uLnTx/>
              <a:uFillTx/>
              <a:latin typeface="+mn-lt"/>
              <a:ea typeface="+mn-ea"/>
              <a:cs typeface="+mn-cs"/>
            </a:rPr>
            <a:t>AVERE PIU' TESTA </a:t>
          </a:r>
          <a:r>
            <a:rPr kumimoji="0" lang="it-IT" sz="1100" b="0" i="0" u="none" strike="noStrike" kern="0" cap="small" spc="0" normalizeH="0" baseline="0" noProof="0">
              <a:ln>
                <a:noFill/>
              </a:ln>
              <a:solidFill>
                <a:prstClr val="black"/>
              </a:solidFill>
              <a:effectLst/>
              <a:uLnTx/>
              <a:uFillTx/>
              <a:latin typeface="+mn-lt"/>
              <a:ea typeface="+mn-ea"/>
              <a:cs typeface="+mn-cs"/>
            </a:rPr>
            <a:t>DI LORO, </a:t>
          </a:r>
          <a:r>
            <a:rPr kumimoji="0" lang="it-IT" sz="1100" b="1" i="0" u="none" strike="noStrike" kern="0" cap="small" spc="0" normalizeH="0" baseline="0" noProof="0">
              <a:ln>
                <a:noFill/>
              </a:ln>
              <a:solidFill>
                <a:prstClr val="black"/>
              </a:solidFill>
              <a:effectLst/>
              <a:uLnTx/>
              <a:uFillTx/>
              <a:latin typeface="+mn-lt"/>
              <a:ea typeface="+mn-ea"/>
              <a:cs typeface="+mn-cs"/>
            </a:rPr>
            <a:t>PIU' CATTIVERIA AGONISTICA SU OGNI PALLONE, PIU' PRECISIONE NEI PASSAGGI, PIU' VOGLIA  DI VINCERE.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DOBBIAMO ESSERE PIU' SQUADRA DI LORO</a:t>
          </a:r>
          <a:r>
            <a:rPr kumimoji="0" lang="it-IT" sz="1100" b="0" i="0" u="none" strike="noStrike" kern="0" cap="small" spc="0" normalizeH="0" baseline="0" noProof="0">
              <a:ln>
                <a:noFill/>
              </a:ln>
              <a:solidFill>
                <a:prstClr val="black"/>
              </a:solidFill>
              <a:effectLst/>
              <a:uLnTx/>
              <a:uFillTx/>
              <a:latin typeface="+mn-lt"/>
              <a:ea typeface="+mn-ea"/>
              <a:cs typeface="+mn-cs"/>
            </a:rPr>
            <a:t>. </a:t>
          </a:r>
        </a:p>
        <a:p>
          <a:r>
            <a:rPr lang="it-IT" sz="1100" cap="small" baseline="0">
              <a:solidFill>
                <a:schemeClr val="dk1"/>
              </a:solidFill>
              <a:latin typeface="+mn-lt"/>
              <a:ea typeface="+mn-ea"/>
              <a:cs typeface="+mn-cs"/>
            </a:rPr>
            <a:t>MA BADATE BENE NON BASTA DIRLO O PENSARLO, BISOGNA FARLO QUANDO SAREMO LA FUORI. </a:t>
          </a:r>
        </a:p>
        <a:p>
          <a:endParaRPr lang="it-IT"/>
        </a:p>
        <a:p>
          <a:pPr eaLnBrk="1" fontAlgn="auto" latinLnBrk="0" hangingPunct="1"/>
          <a:r>
            <a:rPr lang="it-IT" sz="1100" cap="small" baseline="0">
              <a:solidFill>
                <a:schemeClr val="dk1"/>
              </a:solidFill>
              <a:latin typeface="+mn-lt"/>
              <a:ea typeface="+mn-ea"/>
              <a:cs typeface="+mn-cs"/>
            </a:rPr>
            <a:t>ENTRIAMO DA SUBITO </a:t>
          </a:r>
          <a:r>
            <a:rPr lang="it-IT" sz="1100" b="1" cap="small" baseline="0">
              <a:solidFill>
                <a:schemeClr val="dk1"/>
              </a:solidFill>
              <a:latin typeface="+mn-lt"/>
              <a:ea typeface="+mn-ea"/>
              <a:cs typeface="+mn-cs"/>
            </a:rPr>
            <a:t>CONCENTRATI</a:t>
          </a:r>
          <a:r>
            <a:rPr lang="it-IT" sz="1100" b="0" cap="small" baseline="0">
              <a:solidFill>
                <a:schemeClr val="dk1"/>
              </a:solidFill>
              <a:latin typeface="+mn-lt"/>
              <a:ea typeface="+mn-ea"/>
              <a:cs typeface="+mn-cs"/>
            </a:rPr>
            <a:t> E </a:t>
          </a:r>
          <a:r>
            <a:rPr lang="it-IT" sz="1100" b="1" cap="small" baseline="0">
              <a:solidFill>
                <a:schemeClr val="dk1"/>
              </a:solidFill>
              <a:latin typeface="+mn-lt"/>
              <a:ea typeface="+mn-ea"/>
              <a:cs typeface="+mn-cs"/>
            </a:rPr>
            <a:t>FACCIAMO NOI LA PARTITA</a:t>
          </a:r>
          <a:r>
            <a:rPr lang="it-IT" sz="1100" b="0" cap="small" baseline="0">
              <a:solidFill>
                <a:schemeClr val="dk1"/>
              </a:solidFill>
              <a:latin typeface="+mn-lt"/>
              <a:ea typeface="+mn-ea"/>
              <a:cs typeface="+mn-cs"/>
            </a:rPr>
            <a:t>. GESTIAMO IL POSSESSO MA </a:t>
          </a:r>
          <a:r>
            <a:rPr lang="it-IT" sz="1100" cap="small" baseline="0">
              <a:solidFill>
                <a:schemeClr val="dk1"/>
              </a:solidFill>
              <a:latin typeface="+mn-lt"/>
              <a:ea typeface="+mn-ea"/>
              <a:cs typeface="+mn-cs"/>
            </a:rPr>
            <a:t>CERCHIAMO DI GIOCARE LA PALLA VELOCEMENTE  PER CERCARE LA SUPERIORITA' A CENTROCAMPO: STOP E VIA,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eaLnBrk="1" fontAlgn="auto" latinLnBrk="0" hangingPunct="1"/>
          <a:r>
            <a:rPr lang="it-IT" sz="1100" b="0" cap="small" baseline="0">
              <a:solidFill>
                <a:schemeClr val="dk1"/>
              </a:solidFill>
              <a:latin typeface="+mn-lt"/>
              <a:ea typeface="+mn-ea"/>
              <a:cs typeface="+mn-cs"/>
            </a:rPr>
            <a:t>VERTICALIZZIAMO QUANDO SI PUO' PER LE PUNTE ED IL 3/4.</a:t>
          </a: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eaLnBrk="1" fontAlgn="auto" latinLnBrk="0" hangingPunct="1"/>
          <a:r>
            <a:rPr lang="it-IT" sz="1100" b="1" cap="small" baseline="0">
              <a:solidFill>
                <a:schemeClr val="dk1"/>
              </a:solidFill>
              <a:latin typeface="+mn-lt"/>
              <a:ea typeface="+mn-ea"/>
              <a:cs typeface="+mn-cs"/>
            </a:rPr>
            <a:t>LE PARTITE SUL NOSTRO CAMPO, LO SAPPIAMO, SI APRONO E SI VINCONO NELLA RIPRESA.</a:t>
          </a:r>
        </a:p>
        <a:p>
          <a:pPr eaLnBrk="1" fontAlgn="auto" latinLnBrk="0" hangingPunct="1"/>
          <a:endParaRPr lang="it-IT" sz="1100" b="1"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FRANZ, NICO, GIAN, ABI/ WALLY, VITTO, BULGA/ LILLO/ BREV, MONTI.</a:t>
          </a:r>
        </a:p>
        <a:p>
          <a:pPr eaLnBrk="1" fontAlgn="auto" latinLnBrk="0" hangingPunct="1"/>
          <a:endParaRPr lang="it-IT" sz="1100" b="1">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NON</a:t>
          </a:r>
          <a:r>
            <a:rPr lang="it-IT" sz="1100" cap="small" baseline="0">
              <a:solidFill>
                <a:schemeClr val="dk1"/>
              </a:solidFill>
              <a:latin typeface="+mn-lt"/>
              <a:ea typeface="+mn-ea"/>
              <a:cs typeface="+mn-cs"/>
            </a:rPr>
            <a:t> VOGLIO UNA DIFESA BASSA, </a:t>
          </a:r>
          <a:r>
            <a:rPr lang="it-IT" sz="1100" cap="small">
              <a:solidFill>
                <a:schemeClr val="dk1"/>
              </a:solidFill>
              <a:latin typeface="+mn-lt"/>
              <a:ea typeface="+mn-ea"/>
              <a:cs typeface="+mn-cs"/>
            </a:rPr>
            <a:t>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QUANDO GIAN FA</a:t>
          </a:r>
          <a:r>
            <a:rPr lang="it-IT" sz="1100" cap="small" baseline="0">
              <a:solidFill>
                <a:schemeClr val="dk1"/>
              </a:solidFill>
              <a:latin typeface="+mn-lt"/>
              <a:ea typeface="+mn-ea"/>
              <a:cs typeface="+mn-cs"/>
            </a:rPr>
            <a:t> SALIRE LA DIFESA, ANCHE NOI DEL CENTROCAMPO DOBBIAMO SALIRE PER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MANTENERE LA DISTANZA GIUSTA TRA I REPARTI. </a:t>
          </a:r>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DATO CHE IN UN CAMPO LARGO COME IL NOSTRO SE FATTO VELOCE IL GIRO PALLA PUO’ CREARE SUPERIORITA’.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a:t>
          </a:r>
          <a:r>
            <a:rPr lang="it-IT" sz="1100" b="1" cap="small" baseline="0">
              <a:solidFill>
                <a:schemeClr val="dk1"/>
              </a:solidFill>
              <a:latin typeface="+mn-lt"/>
              <a:ea typeface="+mn-ea"/>
              <a:cs typeface="+mn-cs"/>
            </a:rPr>
            <a:t> OCCHI E ORECCHIE APERTI SULLE PALLE INATTIVE, </a:t>
          </a:r>
          <a:r>
            <a:rPr lang="it-IT" sz="1100" baseline="0">
              <a:solidFill>
                <a:schemeClr val="dk1"/>
              </a:solidFill>
              <a:latin typeface="+mn-lt"/>
              <a:ea typeface="+mn-ea"/>
              <a:cs typeface="+mn-cs"/>
            </a:rPr>
            <a:t>OGNUNO BATTEZZA UN UOMO E SE LO TIENE STRETTO.</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VITTO </a:t>
          </a:r>
          <a:r>
            <a:rPr lang="it-IT" sz="1100" cap="small">
              <a:solidFill>
                <a:schemeClr val="dk1"/>
              </a:solidFill>
              <a:latin typeface="+mn-lt"/>
              <a:ea typeface="+mn-ea"/>
              <a:cs typeface="+mn-cs"/>
            </a:rPr>
            <a:t>CENTRALE DAI TEMPI ALLA SQUADRA. MI RACCOMANDO LA POSIZIONE,</a:t>
          </a:r>
          <a:r>
            <a:rPr lang="it-IT" sz="1100" cap="small" baseline="0">
              <a:solidFill>
                <a:schemeClr val="dk1"/>
              </a:solidFill>
              <a:latin typeface="+mn-lt"/>
              <a:ea typeface="+mn-ea"/>
              <a:cs typeface="+mn-cs"/>
            </a:rPr>
            <a:t> MOVIMENTI IN ORIZZONTALE , GIOCATE SEMPLICI, CERCA IL 3/4 E LE PUNTE E QUANDO C'E' LA POSSIBILITA' VOGLIO </a:t>
          </a:r>
          <a:r>
            <a:rPr lang="it-IT" sz="1100" cap="small">
              <a:solidFill>
                <a:schemeClr val="dk1"/>
              </a:solidFill>
              <a:latin typeface="+mn-lt"/>
              <a:ea typeface="+mn-ea"/>
              <a:cs typeface="+mn-cs"/>
            </a:rPr>
            <a:t>IL </a:t>
          </a:r>
          <a:r>
            <a:rPr lang="it-IT" sz="1100" b="1" cap="small">
              <a:solidFill>
                <a:schemeClr val="dk1"/>
              </a:solidFill>
              <a:latin typeface="+mn-lt"/>
              <a:ea typeface="+mn-ea"/>
              <a:cs typeface="+mn-cs"/>
            </a:rPr>
            <a:t>CAMBIO CAMPO </a:t>
          </a:r>
          <a:r>
            <a:rPr lang="it-IT" sz="1100" cap="small">
              <a:solidFill>
                <a:schemeClr val="dk1"/>
              </a:solidFill>
              <a:latin typeface="+mn-lt"/>
              <a:ea typeface="+mn-ea"/>
              <a:cs typeface="+mn-cs"/>
            </a:rPr>
            <a:t>IN MANIERA VELOCE,  PER I TERZINI: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PROVIAMO A COGLIERLI IN DIFFICOLTA’ O MALPOSIZIONATI. </a:t>
          </a:r>
        </a:p>
        <a:p>
          <a:r>
            <a:rPr lang="it-IT" sz="1100" cap="small">
              <a:solidFill>
                <a:schemeClr val="dk1"/>
              </a:solidFill>
              <a:latin typeface="+mn-lt"/>
              <a:ea typeface="+mn-ea"/>
              <a:cs typeface="+mn-cs"/>
            </a:rPr>
            <a:t>I DUE INTERNI DEVONO MUOVERSI CON INTELLIGENZA EH: SEMPRE UN OCCHIO A VITTO E NON PERDIAMO PALLE BANALI. CERCHIAMO A VOLTE LA PROFONDITA' X L'ATTACCO, NELLO SPAZIO  E RASOTERRA.</a:t>
          </a: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TREQUARTI:</a:t>
          </a:r>
          <a:r>
            <a:rPr lang="it-IT" sz="1100" cap="small">
              <a:solidFill>
                <a:schemeClr val="dk1"/>
              </a:solidFill>
              <a:latin typeface="+mn-lt"/>
              <a:ea typeface="+mn-ea"/>
              <a:cs typeface="+mn-cs"/>
            </a:rPr>
            <a:t>  GIOCHIAMO CON LILLO</a:t>
          </a:r>
          <a:r>
            <a:rPr lang="it-IT" sz="1100" cap="small" baseline="0">
              <a:solidFill>
                <a:schemeClr val="dk1"/>
              </a:solidFill>
              <a:latin typeface="+mn-lt"/>
              <a:ea typeface="+mn-ea"/>
              <a:cs typeface="+mn-cs"/>
            </a:rPr>
            <a:t>.</a:t>
          </a:r>
          <a:r>
            <a:rPr lang="it-IT" sz="1100" cap="small">
              <a:solidFill>
                <a:schemeClr val="dk1"/>
              </a:solidFill>
              <a:latin typeface="+mn-lt"/>
              <a:ea typeface="+mn-ea"/>
              <a:cs typeface="+mn-cs"/>
            </a:rPr>
            <a:t> VAI IN APPOGGIO PER LA GIOCATA DELLA PUNTA: CERCA SEMPRE LA GIOCATA VELOCE MAGARI IN PROFONDITA' O PER LA CHIUSURA DI UN TRIANGOLO.  HAI LE QUALITA' PER GIOCARE SEMPLICE, NEGLI ULTIMI 20/25 METRI VOGLIO IL DRIBBLING SENZA PAURA E LA FINALIZZAZIONE VELOCE CHE SIA IL CROSS, L'UNO-DUE O IL TIRO. </a:t>
          </a:r>
        </a:p>
        <a:p>
          <a:r>
            <a:rPr lang="it-IT" sz="1100" cap="small">
              <a:solidFill>
                <a:schemeClr val="dk1"/>
              </a:solidFill>
              <a:latin typeface="+mn-lt"/>
              <a:ea typeface="+mn-ea"/>
              <a:cs typeface="+mn-cs"/>
            </a:rPr>
            <a:t>SCALI A CENTROCAMPO IN FASE DI NON POSSESSO. CHIARO?  IL PRESSING SUI CENTRALI PARTE DA TE, LE PUNTE STANNO TRA IL CENTRALE ED IL TERZINO. RIENTRI TU A SALTARE IN AREA SULLE PALLE INATTIVE A SFAVORE.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BREV E MONTI</a:t>
          </a:r>
          <a:r>
            <a:rPr lang="it-IT" sz="1100" cap="small" baseline="0">
              <a:solidFill>
                <a:schemeClr val="dk1"/>
              </a:solidFill>
              <a:latin typeface="+mn-lt"/>
              <a:ea typeface="+mn-ea"/>
              <a:cs typeface="+mn-cs"/>
            </a:rPr>
            <a:t>, UNO VIENE INCONTRO L'ALTRO TAGLIA DIETRO.</a:t>
          </a:r>
        </a:p>
        <a:p>
          <a:r>
            <a:rPr lang="it-IT" sz="1100" b="0" cap="small">
              <a:solidFill>
                <a:schemeClr val="dk1"/>
              </a:solidFill>
              <a:latin typeface="+mn-lt"/>
              <a:ea typeface="+mn-ea"/>
              <a:cs typeface="+mn-cs"/>
            </a:rPr>
            <a:t>LE PUNTE OGGI DEVONO TENERE SU' LA PALLA. GIOCATE VICINI E RICORDATEVI CHE CON LA GIOCATA SEMPLICE SPESSO SIA ARRIVA IN PORTA.</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 IN ALLENAMENTO LE ABBIAMO PROVATE QUESTE SOLUZIONI. SONO DA RIPETERE IN PARTITA. NE BASTA UNA FATTA BENE E SIAMO IN PORTA.</a:t>
          </a:r>
        </a:p>
        <a:p>
          <a:r>
            <a:rPr lang="it-IT" sz="1100" b="0" cap="small">
              <a:solidFill>
                <a:schemeClr val="dk1"/>
              </a:solidFill>
              <a:latin typeface="+mn-lt"/>
              <a:ea typeface="+mn-ea"/>
              <a:cs typeface="+mn-cs"/>
            </a:rPr>
            <a:t>VORREI UNA COSA: UNO-DUE E TIRI DA FUORI, CERCHIAMO LA CONCLUSIONE NELLO SPECCHIO QUANDO ABBIAMO LA POSSIBILITA’. </a:t>
          </a:r>
        </a:p>
        <a:p>
          <a:r>
            <a:rPr lang="it-IT" sz="1100" b="0" cap="small">
              <a:solidFill>
                <a:schemeClr val="dk1"/>
              </a:solidFill>
              <a:latin typeface="+mn-lt"/>
              <a:ea typeface="+mn-ea"/>
              <a:cs typeface="+mn-cs"/>
            </a:rPr>
            <a:t>RICORDIAMOCI CHE I PRIMI DIFENSORI SONO LE PUNTE:  SUI CENTRALI ESCE LILLO MENTRE LE DUE PUNTE STAZIONANO TRA CENTRALI E TERZINI. VOGLIO QUESTA FASE FATTA AL MEGLIO PERCHE' PRIMA RECUPERIAMO PALLA MEGLIO E' E SE LO FACCIAMO IL PIU' ALTO POSSIBILE SIAMO PIU' VICINI ALLA LORO PORTA E PIU' LONTANI DALLA NOSTRA. </a:t>
          </a:r>
        </a:p>
        <a:p>
          <a:r>
            <a:rPr lang="it-IT" sz="1100" b="0" cap="small">
              <a:solidFill>
                <a:schemeClr val="dk1"/>
              </a:solidFill>
              <a:latin typeface="+mn-lt"/>
              <a:ea typeface="+mn-ea"/>
              <a:cs typeface="+mn-cs"/>
            </a:rPr>
            <a:t>DAL LIMITE SI TIRA EH RAGAZZI, CERCHIAMO LA CONCLUSIONE QUANDO ABBIAMO LA POSSIBILITA</a:t>
          </a:r>
          <a:r>
            <a:rPr lang="it-IT" sz="1100" b="1" cap="small">
              <a:solidFill>
                <a:schemeClr val="dk1"/>
              </a:solidFill>
              <a:latin typeface="+mn-lt"/>
              <a:ea typeface="+mn-ea"/>
              <a:cs typeface="+mn-cs"/>
            </a:rPr>
            <a:t>'.</a:t>
          </a:r>
        </a:p>
        <a:p>
          <a:endParaRPr lang="it-IT" sz="1100"/>
        </a:p>
        <a:p>
          <a:r>
            <a:rPr lang="it-IT" sz="1100"/>
            <a:t>-RIGORI: LILLO</a:t>
          </a:r>
        </a:p>
        <a:p>
          <a:r>
            <a:rPr lang="it-IT" sz="1100"/>
            <a:t>-PUNIZIONI: LILLO O FLACO</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ADESSO ANDIAMO IN CAMPO A FARE UN BUON RISCALDAMENTO. LA PARTITA SI INIZIA A VINCERE GIA' DA QUI.</a:t>
          </a:r>
        </a:p>
        <a:p>
          <a:endParaRPr lang="it-IT" sz="1100"/>
        </a:p>
        <a:p>
          <a:r>
            <a:rPr lang="it-IT" sz="1100" u="sng" cap="small">
              <a:solidFill>
                <a:schemeClr val="dk1"/>
              </a:solidFill>
              <a:latin typeface="+mn-lt"/>
              <a:ea typeface="+mn-ea"/>
              <a:cs typeface="+mn-cs"/>
            </a:rPr>
            <a:t>RACCOMANDAZIONI:</a:t>
          </a:r>
        </a:p>
        <a:p>
          <a:r>
            <a:rPr lang="it-IT" sz="1100" cap="small">
              <a:solidFill>
                <a:schemeClr val="dk1"/>
              </a:solidFill>
              <a:latin typeface="+mn-lt"/>
              <a:ea typeface="+mn-ea"/>
              <a:cs typeface="+mn-cs"/>
            </a:rPr>
            <a:t>RIMESSE LATERALI</a:t>
          </a:r>
        </a:p>
        <a:p>
          <a:r>
            <a:rPr lang="it-IT" sz="1100" cap="small">
              <a:solidFill>
                <a:schemeClr val="dk1"/>
              </a:solidFill>
              <a:latin typeface="+mn-lt"/>
              <a:ea typeface="+mn-ea"/>
              <a:cs typeface="+mn-cs"/>
            </a:rPr>
            <a:t>GESTIONE</a:t>
          </a:r>
          <a:r>
            <a:rPr lang="it-IT" sz="1100" cap="small" baseline="0">
              <a:solidFill>
                <a:schemeClr val="dk1"/>
              </a:solidFill>
              <a:latin typeface="+mn-lt"/>
              <a:ea typeface="+mn-ea"/>
              <a:cs typeface="+mn-cs"/>
            </a:rPr>
            <a:t> TEMPI DI GIOCO</a:t>
          </a:r>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a:t>
          </a:r>
        </a:p>
        <a:p>
          <a:r>
            <a:rPr lang="it-IT" sz="1100" b="1" baseline="0">
              <a:solidFill>
                <a:schemeClr val="dk1"/>
              </a:solidFill>
              <a:latin typeface="+mn-lt"/>
              <a:ea typeface="+mn-ea"/>
              <a:cs typeface="+mn-cs"/>
            </a:rPr>
            <a:t>SE SIAMO SOPRA: BASTA UN ERRORE</a:t>
          </a:r>
          <a:endParaRPr lang="it-IT"/>
        </a:p>
        <a:p>
          <a:endParaRPr lang="it-IT"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2" name="CasellaDiTesto 1"/>
        <xdr:cNvSpPr txBox="1"/>
      </xdr:nvSpPr>
      <xdr:spPr>
        <a:xfrm>
          <a:off x="47625" y="381000"/>
          <a:ext cx="5153025" cy="1070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121</xdr:row>
      <xdr:rowOff>9525</xdr:rowOff>
    </xdr:to>
    <xdr:sp macro="" textlink="">
      <xdr:nvSpPr>
        <xdr:cNvPr id="3" name="CasellaDiTesto 2"/>
        <xdr:cNvSpPr txBox="1"/>
      </xdr:nvSpPr>
      <xdr:spPr>
        <a:xfrm>
          <a:off x="47625" y="381001"/>
          <a:ext cx="5153025" cy="19450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baseline="0">
              <a:solidFill>
                <a:schemeClr val="dk1"/>
              </a:solidFill>
              <a:latin typeface="+mn-lt"/>
              <a:ea typeface="+mn-ea"/>
              <a:cs typeface="+mn-cs"/>
            </a:rPr>
            <a:t>DOPO LA SCORSA PROVA SONO RIMASTO MOLTO CONTENTO DI QUANTO VISTO E PENSO CHE ANCHE VOI STESSI VE NE SIATE RESI CONTO. QUINDI CERCHIAMO DI DARE CONTINUITA' A QUANTO FATTO.</a:t>
          </a:r>
        </a:p>
        <a:p>
          <a:endParaRPr lang="it-IT" sz="1100" cap="small" baseline="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ANCHE OGGI PROVIAMO AD ENTRARE SUBITO NEL MATCH </a:t>
          </a:r>
          <a:r>
            <a:rPr lang="it-IT" sz="1100" b="0" cap="small" baseline="0">
              <a:solidFill>
                <a:schemeClr val="dk1"/>
              </a:solidFill>
              <a:latin typeface="+mn-lt"/>
              <a:ea typeface="+mn-ea"/>
              <a:cs typeface="+mn-cs"/>
            </a:rPr>
            <a:t>IN MANIERA DECISA </a:t>
          </a:r>
          <a:r>
            <a:rPr lang="it-IT" sz="1100" b="1" cap="small" baseline="0">
              <a:solidFill>
                <a:schemeClr val="dk1"/>
              </a:solidFill>
              <a:latin typeface="+mn-lt"/>
              <a:ea typeface="+mn-ea"/>
              <a:cs typeface="+mn-cs"/>
            </a:rPr>
            <a:t>CERCANDO COME SEMPRE IL POSSESSO PALLA (NON FINE A SE STESSO) IL CUI SCOPO FINALE NON SCORDIAMOLO E' PRINCIPALMENTE LA VERTICALIZZAZIONE O IL CROSS : </a:t>
          </a:r>
          <a:r>
            <a:rPr lang="it-IT" sz="1100" b="0" cap="small" baseline="0">
              <a:solidFill>
                <a:schemeClr val="dk1"/>
              </a:solidFill>
              <a:latin typeface="+mn-lt"/>
              <a:ea typeface="+mn-ea"/>
              <a:cs typeface="+mn-cs"/>
            </a:rPr>
            <a:t>I GOL ,SE ESCLUDIAMO LE PALLE INATTIVE, VENGONO REALIZZATI SOPRATTUTTO SU CROSS</a:t>
          </a:r>
          <a:r>
            <a:rPr lang="it-IT" sz="1100" b="1" cap="small" baseline="0">
              <a:solidFill>
                <a:schemeClr val="dk1"/>
              </a:solidFill>
              <a:latin typeface="+mn-lt"/>
              <a:ea typeface="+mn-ea"/>
              <a:cs typeface="+mn-cs"/>
            </a:rPr>
            <a:t>.</a:t>
          </a:r>
        </a:p>
        <a:p>
          <a:pPr eaLnBrk="1" fontAlgn="auto" latinLnBrk="0" hangingPunct="1"/>
          <a:r>
            <a:rPr lang="it-IT" sz="1100" b="1" cap="small" baseline="0">
              <a:solidFill>
                <a:schemeClr val="dk1"/>
              </a:solidFill>
              <a:latin typeface="+mn-lt"/>
              <a:ea typeface="+mn-ea"/>
              <a:cs typeface="+mn-cs"/>
            </a:rPr>
            <a:t>CERCHIAMO LA GIOCATA VELOCE  DUE/TRE TOCCHI MASSIMO </a:t>
          </a:r>
          <a:r>
            <a:rPr lang="it-IT" sz="1100" b="0" cap="small" baseline="0">
              <a:solidFill>
                <a:schemeClr val="dk1"/>
              </a:solidFill>
              <a:latin typeface="+mn-lt"/>
              <a:ea typeface="+mn-ea"/>
              <a:cs typeface="+mn-cs"/>
            </a:rPr>
            <a:t>E NON PORTIAMOLA MA MUOVIAMOCI NELLO SPAZIO SENZA IL PALLONE, SOPRATTUTTO GLI ESTERNI. QUESTO </a:t>
          </a:r>
          <a:r>
            <a:rPr lang="it-IT" sz="1100" b="1" cap="small" baseline="0">
              <a:solidFill>
                <a:schemeClr val="dk1"/>
              </a:solidFill>
              <a:latin typeface="+mn-lt"/>
              <a:ea typeface="+mn-ea"/>
              <a:cs typeface="+mn-cs"/>
            </a:rPr>
            <a:t>CONCETTO E' FONDAMENTALE: MOVIMENTO SENZA PALLA PER LA CREAZIONE DEGLI SPAZI</a:t>
          </a:r>
          <a:r>
            <a:rPr lang="it-IT" sz="1100" b="0" cap="small" baseline="0">
              <a:solidFill>
                <a:schemeClr val="dk1"/>
              </a:solidFill>
              <a:latin typeface="+mn-lt"/>
              <a:ea typeface="+mn-ea"/>
              <a:cs typeface="+mn-cs"/>
            </a:rPr>
            <a:t>O </a:t>
          </a:r>
          <a:r>
            <a:rPr lang="it-IT" sz="1100" b="1" cap="small" baseline="0">
              <a:solidFill>
                <a:schemeClr val="dk1"/>
              </a:solidFill>
              <a:latin typeface="+mn-lt"/>
              <a:ea typeface="+mn-ea"/>
              <a:cs typeface="+mn-cs"/>
            </a:rPr>
            <a:t>MA SOPRATTUTTO CI VUOLE LA CATTIVERIA GIUSTA, E' QUELLA CHE VERAMENTE ALLA FINE FA LA DIFFERENZA TRA IL VINCERE ED IL PERDERE</a:t>
          </a:r>
        </a:p>
        <a:p>
          <a:pPr eaLnBrk="1" fontAlgn="auto" latinLnBrk="0" hangingPunct="1"/>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FRANZ, NICO, GIAN, ABI/ VITTO, WALLY, BULGA/ LILLO/ BREV, VENTU.</a:t>
          </a:r>
        </a:p>
        <a:p>
          <a:pPr eaLnBrk="1" fontAlgn="auto" latinLnBrk="0" hangingPunct="1"/>
          <a:endParaRPr lang="it-IT" sz="1100" b="1">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GUIDI TU. FATTI SENTIRE</a:t>
          </a:r>
          <a:r>
            <a:rPr lang="it-IT" sz="1100" cap="small" baseline="0">
              <a:solidFill>
                <a:schemeClr val="dk1"/>
              </a:solidFill>
              <a:latin typeface="+mn-lt"/>
              <a:ea typeface="+mn-ea"/>
              <a:cs typeface="+mn-cs"/>
            </a:rPr>
            <a:t> . TIENI</a:t>
          </a:r>
          <a:r>
            <a:rPr lang="it-IT" sz="1100" b="1" cap="small">
              <a:solidFill>
                <a:schemeClr val="dk1"/>
              </a:solidFill>
              <a:latin typeface="+mn-lt"/>
              <a:ea typeface="+mn-ea"/>
              <a:cs typeface="+mn-cs"/>
            </a:rPr>
            <a:t> LA LINEA ALTA</a:t>
          </a:r>
          <a:r>
            <a:rPr lang="it-IT" sz="1100" cap="small">
              <a:solidFill>
                <a:schemeClr val="dk1"/>
              </a:solidFill>
              <a:latin typeface="+mn-lt"/>
              <a:ea typeface="+mn-ea"/>
              <a:cs typeface="+mn-cs"/>
            </a:rPr>
            <a:t>, SE NO RISCHIAMO DI SPACCARCI IN DUE TRONCONI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GIAN FA</a:t>
          </a:r>
          <a:r>
            <a:rPr lang="it-IT" sz="1100" cap="small" baseline="0">
              <a:solidFill>
                <a:schemeClr val="dk1"/>
              </a:solidFill>
              <a:latin typeface="+mn-lt"/>
              <a:ea typeface="+mn-ea"/>
              <a:cs typeface="+mn-cs"/>
            </a:rPr>
            <a:t> SALIRE LA DIFESA, ANCHE NOI DEL CENTROCAMPO DOBBIAMO SALIRE PER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MANTENERE LA DISTANZA GIUSTA TRA I REPARTI. </a:t>
          </a:r>
        </a:p>
        <a:p>
          <a:r>
            <a:rPr lang="it-IT" sz="1100" b="1" cap="small">
              <a:solidFill>
                <a:schemeClr val="dk1"/>
              </a:solidFill>
              <a:latin typeface="+mn-lt"/>
              <a:ea typeface="+mn-ea"/>
              <a:cs typeface="+mn-cs"/>
            </a:rPr>
            <a:t>IL GIRO PALLA </a:t>
          </a:r>
          <a:r>
            <a:rPr lang="it-IT" sz="1100" b="0" cap="small">
              <a:solidFill>
                <a:schemeClr val="dk1"/>
              </a:solidFill>
              <a:latin typeface="+mn-lt"/>
              <a:ea typeface="+mn-ea"/>
              <a:cs typeface="+mn-cs"/>
            </a:rPr>
            <a:t>COME DETTO </a:t>
          </a:r>
          <a:r>
            <a:rPr lang="it-IT" sz="1100" cap="small">
              <a:solidFill>
                <a:schemeClr val="dk1"/>
              </a:solidFill>
              <a:latin typeface="+mn-lt"/>
              <a:ea typeface="+mn-ea"/>
              <a:cs typeface="+mn-cs"/>
            </a:rPr>
            <a:t>VA FATTO VELOCE, QUINDI PASSAGGI DI PRIMA O DI SECONDA AL MASSIMO: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SE FATTO VELOCE IL GIRO PALLA PUO’ CREARE SUPERIORITA’.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a:t>
          </a:r>
        </a:p>
        <a:p>
          <a:r>
            <a:rPr lang="it-IT" sz="1100">
              <a:solidFill>
                <a:schemeClr val="dk1"/>
              </a:solidFill>
              <a:latin typeface="+mn-lt"/>
              <a:ea typeface="+mn-ea"/>
              <a:cs typeface="+mn-cs"/>
            </a:rPr>
            <a:t>SE SIAMO PRESSATI</a:t>
          </a:r>
          <a:r>
            <a:rPr lang="it-IT" sz="1100" baseline="0">
              <a:solidFill>
                <a:schemeClr val="dk1"/>
              </a:solidFill>
              <a:latin typeface="+mn-lt"/>
              <a:ea typeface="+mn-ea"/>
              <a:cs typeface="+mn-cs"/>
            </a:rPr>
            <a:t>  SI LANCIA SUL CENTRAVANTI. </a:t>
          </a:r>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a:t>
          </a:r>
          <a:r>
            <a:rPr lang="it-IT" sz="1100" b="1" cap="small" baseline="0">
              <a:solidFill>
                <a:schemeClr val="dk1"/>
              </a:solidFill>
              <a:latin typeface="+mn-lt"/>
              <a:ea typeface="+mn-ea"/>
              <a:cs typeface="+mn-cs"/>
            </a:rPr>
            <a:t> OCCHI E ORECCHIE APERTI SULLE PALLE INATTIVE, MARCHIAMO A UOMO, </a:t>
          </a:r>
          <a:r>
            <a:rPr lang="it-IT" sz="1100" baseline="0">
              <a:solidFill>
                <a:schemeClr val="dk1"/>
              </a:solidFill>
              <a:latin typeface="+mn-lt"/>
              <a:ea typeface="+mn-ea"/>
              <a:cs typeface="+mn-cs"/>
            </a:rPr>
            <a:t>OGNUNO BATTEZZA E SE LO TIENE STRETTO.</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a:t>
          </a:r>
          <a:r>
            <a:rPr lang="it-IT" sz="1100" cap="small" baseline="0">
              <a:solidFill>
                <a:schemeClr val="dk1"/>
              </a:solidFill>
              <a:latin typeface="+mn-lt"/>
              <a:ea typeface="+mn-ea"/>
              <a:cs typeface="+mn-cs"/>
            </a:rPr>
            <a:t> VITTO </a:t>
          </a:r>
          <a:r>
            <a:rPr lang="it-IT" sz="1100" cap="small">
              <a:solidFill>
                <a:schemeClr val="dk1"/>
              </a:solidFill>
              <a:latin typeface="+mn-lt"/>
              <a:ea typeface="+mn-ea"/>
              <a:cs typeface="+mn-cs"/>
            </a:rPr>
            <a:t>CHE DETTERA’ I TEMPI DELLA SQUADRA. MI RACCOMANDO LA POSIZIONE,</a:t>
          </a:r>
          <a:r>
            <a:rPr lang="it-IT" sz="1100" cap="small" baseline="0">
              <a:solidFill>
                <a:schemeClr val="dk1"/>
              </a:solidFill>
              <a:latin typeface="+mn-lt"/>
              <a:ea typeface="+mn-ea"/>
              <a:cs typeface="+mn-cs"/>
            </a:rPr>
            <a:t> MOVIMENTI IN ORIZZONTALE , GIOCATE SEMPLICI, CERCA IL TREQUARTISTA E QUANDO C'E' LA POSSIBILITA' VOGLIO </a:t>
          </a:r>
          <a:r>
            <a:rPr lang="it-IT" sz="1100" cap="small">
              <a:solidFill>
                <a:schemeClr val="dk1"/>
              </a:solidFill>
              <a:latin typeface="+mn-lt"/>
              <a:ea typeface="+mn-ea"/>
              <a:cs typeface="+mn-cs"/>
            </a:rPr>
            <a:t>IL </a:t>
          </a:r>
          <a:r>
            <a:rPr lang="it-IT" sz="1100" b="1" cap="small">
              <a:solidFill>
                <a:schemeClr val="dk1"/>
              </a:solidFill>
              <a:latin typeface="+mn-lt"/>
              <a:ea typeface="+mn-ea"/>
              <a:cs typeface="+mn-cs"/>
            </a:rPr>
            <a:t>CAMBIO CAMPO </a:t>
          </a:r>
          <a:r>
            <a:rPr lang="it-IT" sz="1100" cap="small">
              <a:solidFill>
                <a:schemeClr val="dk1"/>
              </a:solidFill>
              <a:latin typeface="+mn-lt"/>
              <a:ea typeface="+mn-ea"/>
              <a:cs typeface="+mn-cs"/>
            </a:rPr>
            <a:t>IN MANIERA VELOCE ANCHE IN ZONA CIECA, PER I TERZINI: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PROVIAMO A COGLIERLI IN DIFFICOLTA’ O MALPOSIZIONATI.  MAI BUTTARE VIA IL PALLONE,  RICERCA COSTANTE DEL GIOCO PALLA A TERRA.</a:t>
          </a:r>
        </a:p>
        <a:p>
          <a:r>
            <a:rPr lang="it-IT" sz="1100" cap="small">
              <a:solidFill>
                <a:schemeClr val="dk1"/>
              </a:solidFill>
              <a:latin typeface="+mn-lt"/>
              <a:ea typeface="+mn-ea"/>
              <a:cs typeface="+mn-cs"/>
            </a:rPr>
            <a:t>I DUE INTERNI DEVONO MUOVERSI CON INTELLIGENZA EH:  SE C'E' LA POSSIBILITA' CI SI INSERISCE</a:t>
          </a:r>
          <a:r>
            <a:rPr lang="it-IT" sz="1100" cap="small" baseline="0">
              <a:solidFill>
                <a:schemeClr val="dk1"/>
              </a:solidFill>
              <a:latin typeface="+mn-lt"/>
              <a:ea typeface="+mn-ea"/>
              <a:cs typeface="+mn-cs"/>
            </a:rPr>
            <a:t>  QUANDO IL TREQUARTISTA CREA SPAZIO MA </a:t>
          </a:r>
          <a:r>
            <a:rPr lang="it-IT" sz="1100" cap="small">
              <a:solidFill>
                <a:schemeClr val="dk1"/>
              </a:solidFill>
              <a:latin typeface="+mn-lt"/>
              <a:ea typeface="+mn-ea"/>
              <a:cs typeface="+mn-cs"/>
            </a:rPr>
            <a:t>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E  PRONTI A SCIVOLTARE SULL'ESTERNO IN CASO DI BISOGNO. NON PERDIAMO PALLE BANALI:</a:t>
          </a:r>
          <a:r>
            <a:rPr lang="it-IT" sz="1100" cap="small" baseline="0">
              <a:solidFill>
                <a:schemeClr val="dk1"/>
              </a:solidFill>
              <a:latin typeface="+mn-lt"/>
              <a:ea typeface="+mn-ea"/>
              <a:cs typeface="+mn-cs"/>
            </a:rPr>
            <a:t> E' DETERMINANTE ESSERE FORTI NELL'UNO CONTRO UNO, NEI CONTRASTI, I CONTRASTI PRIMA CHE COL CORPO SI VINCONO CON LA CONCENTRAZIONE E LA CARICA AGONISTICA.  DALLA META' CAMPO VERSO LA MIA PORTA SOPRATTUTTO NEGLI ULTIMI 20 METRI NON VOGLIO VEDERE NESSUNO INDIETREGGIARE, IL POSSESSORE DI PALLA DEVE ESSERE SEMPRE PRESSATO. </a:t>
          </a:r>
          <a:r>
            <a:rPr lang="it-IT" sz="1100" cap="small">
              <a:solidFill>
                <a:schemeClr val="dk1"/>
              </a:solidFill>
              <a:latin typeface="+mn-lt"/>
              <a:ea typeface="+mn-ea"/>
              <a:cs typeface="+mn-cs"/>
            </a:rPr>
            <a:t>WALLY GIOCA A DESTRA E FLACO A SINISTRA .</a:t>
          </a: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TREQUARTI:</a:t>
          </a:r>
          <a:r>
            <a:rPr lang="it-IT" sz="1100" cap="small">
              <a:solidFill>
                <a:schemeClr val="dk1"/>
              </a:solidFill>
              <a:latin typeface="+mn-lt"/>
              <a:ea typeface="+mn-ea"/>
              <a:cs typeface="+mn-cs"/>
            </a:rPr>
            <a:t>  GIOCHIAMO CON LILLO</a:t>
          </a:r>
          <a:r>
            <a:rPr lang="it-IT" sz="1100" cap="small" baseline="0">
              <a:solidFill>
                <a:schemeClr val="dk1"/>
              </a:solidFill>
              <a:latin typeface="+mn-lt"/>
              <a:ea typeface="+mn-ea"/>
              <a:cs typeface="+mn-cs"/>
            </a:rPr>
            <a:t>.</a:t>
          </a:r>
          <a:r>
            <a:rPr lang="it-IT" sz="1100" cap="small">
              <a:solidFill>
                <a:schemeClr val="dk1"/>
              </a:solidFill>
              <a:latin typeface="+mn-lt"/>
              <a:ea typeface="+mn-ea"/>
              <a:cs typeface="+mn-cs"/>
            </a:rPr>
            <a:t> POSSIBILITA' DI INSERIMENTO DIETRO LA PUNTA QUANDO VIENE INCONTRO A RICEVERE PALLA. </a:t>
          </a:r>
          <a:r>
            <a:rPr lang="it-IT" sz="1100" cap="small" baseline="0">
              <a:solidFill>
                <a:schemeClr val="dk1"/>
              </a:solidFill>
              <a:latin typeface="+mn-lt"/>
              <a:ea typeface="+mn-ea"/>
              <a:cs typeface="+mn-cs"/>
            </a:rPr>
            <a:t>TI VAI A CERCARE LO SPAZIO SENZA DARE RIFERIMENTI. VAI IN APPOGGIO PER LA GIOCATA DELLA PUNTA E CERCA SEMPRE LA GIOCATA VELOCE MAGARI IN PROFONDITA' O PER LA CHIUSURA DI UN TRIANGOLO.  NEGLI ULTIMI 20/25 METRI VOGLIO IL DRIBBLING SENZA PAURA E LA FINALIZZAZIONE VELOCE CHE SIA IL CROSS, L'UNO-DUE O IL TIRO. </a:t>
          </a:r>
        </a:p>
        <a:p>
          <a:r>
            <a:rPr lang="it-IT" sz="1100" cap="small" baseline="0">
              <a:solidFill>
                <a:schemeClr val="dk1"/>
              </a:solidFill>
              <a:latin typeface="+mn-lt"/>
              <a:ea typeface="+mn-ea"/>
              <a:cs typeface="+mn-cs"/>
            </a:rPr>
            <a:t>SCALI A CENTROCAMPO IN FASE DI NON POSSESSO. CHIARO?  </a:t>
          </a:r>
          <a:r>
            <a:rPr lang="it-IT" sz="1100" baseline="0">
              <a:solidFill>
                <a:schemeClr val="dk1"/>
              </a:solidFill>
              <a:latin typeface="+mn-lt"/>
              <a:ea typeface="+mn-ea"/>
              <a:cs typeface="+mn-cs"/>
            </a:rPr>
            <a:t>RIENTRA UNA DELLE DUE PUNTE A TURNO A SALTARE IN AREA SULLE PALLE INATTIVE A SFAVORE.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BREV </a:t>
          </a:r>
          <a:r>
            <a:rPr lang="it-IT" sz="1100" cap="small" baseline="0">
              <a:solidFill>
                <a:schemeClr val="dk1"/>
              </a:solidFill>
              <a:latin typeface="+mn-lt"/>
              <a:ea typeface="+mn-ea"/>
              <a:cs typeface="+mn-cs"/>
            </a:rPr>
            <a:t>PUNTO DI RIFERIMENTO, QUINDI GIOCHI DA CENTRAVANTI. ACCANTO IL VENTU. GIOCATE VICINI. </a:t>
          </a:r>
          <a:r>
            <a:rPr lang="it-IT" sz="1100" cap="small">
              <a:solidFill>
                <a:schemeClr val="dk1"/>
              </a:solidFill>
              <a:latin typeface="+mn-lt"/>
              <a:ea typeface="+mn-ea"/>
              <a:cs typeface="+mn-cs"/>
            </a:rPr>
            <a:t>CERCATE DI TENERE SU' LA PALLA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RICORDATEVI</a:t>
          </a:r>
          <a:r>
            <a:rPr lang="it-IT" sz="1100" cap="small" baseline="0">
              <a:solidFill>
                <a:schemeClr val="dk1"/>
              </a:solidFill>
              <a:latin typeface="+mn-lt"/>
              <a:ea typeface="+mn-ea"/>
              <a:cs typeface="+mn-cs"/>
            </a:rPr>
            <a:t> CHE CON LA GIOCATA SEMPLICE SPESSO SIA ARRIVA IN PORTA. </a:t>
          </a:r>
          <a:r>
            <a:rPr lang="it-IT" sz="1100" cap="small">
              <a:solidFill>
                <a:schemeClr val="dk1"/>
              </a:solidFill>
              <a:latin typeface="+mn-lt"/>
              <a:ea typeface="+mn-ea"/>
              <a:cs typeface="+mn-cs"/>
            </a:rPr>
            <a:t> CHI VIENE</a:t>
          </a:r>
          <a:r>
            <a:rPr lang="it-IT" sz="1100" cap="small" baseline="0">
              <a:solidFill>
                <a:schemeClr val="dk1"/>
              </a:solidFill>
              <a:latin typeface="+mn-lt"/>
              <a:ea typeface="+mn-ea"/>
              <a:cs typeface="+mn-cs"/>
            </a:rPr>
            <a:t> INCONTRO SCARICA DI PRIMA AL CENTROCAMPISTA.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VORREI UNA COSA: UNO-DUE</a:t>
          </a:r>
          <a:r>
            <a:rPr lang="it-IT" sz="1100" b="1" cap="small" baseline="0">
              <a:solidFill>
                <a:schemeClr val="dk1"/>
              </a:solidFill>
              <a:latin typeface="+mn-lt"/>
              <a:ea typeface="+mn-ea"/>
              <a:cs typeface="+mn-cs"/>
            </a:rPr>
            <a:t> E TIRI DA FUORI</a:t>
          </a:r>
          <a:r>
            <a:rPr lang="it-IT" sz="1100" b="1" cap="small">
              <a:solidFill>
                <a:schemeClr val="dk1"/>
              </a:solidFill>
              <a:latin typeface="+mn-lt"/>
              <a:ea typeface="+mn-ea"/>
              <a:cs typeface="+mn-cs"/>
            </a:rPr>
            <a:t>, CERCHIAMO LA CONCLUSIONE NELLO SPECCHIO</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QUANDO ABBIAMO LA POSSIBILITA’. </a:t>
          </a:r>
          <a:endParaRPr lang="it-IT" sz="1100" b="1"/>
        </a:p>
        <a:p>
          <a:pPr marL="0" marR="0" indent="0" defTabSz="914400" eaLnBrk="1" fontAlgn="auto" latinLnBrk="0" hangingPunct="1">
            <a:lnSpc>
              <a:spcPct val="100000"/>
            </a:lnSpc>
            <a:spcBef>
              <a:spcPts val="0"/>
            </a:spcBef>
            <a:spcAft>
              <a:spcPts val="0"/>
            </a:spcAft>
            <a:buClrTx/>
            <a:buSzTx/>
            <a:buFontTx/>
            <a:buNone/>
            <a:tabLst/>
            <a:defRPr/>
          </a:pPr>
          <a:r>
            <a:rPr lang="it-IT" sz="1100"/>
            <a:t>RICORDIAMOCI CHE I PRIMI DIFENSORI SONO LE PUNTE:  SUI CENTRALI ESCE LILLO MENTRE VOI DUE </a:t>
          </a:r>
          <a:r>
            <a:rPr lang="it-IT" sz="1100" baseline="0"/>
            <a:t>STAZIONATE TRA CENTRALI E TERZINI. VOGLIO QUESTA FASE FATTA AL MEGLIO PERCHE' PRIMA RECUPERIAMO PALLA MEGLIO E' E SE LO FACCIAMO IL PIU' ALTO POSSIBILE SIAMO PIU' VICINI ALLA LORO PORTA E PIU' LONTANI DALLA NOSTRA. </a:t>
          </a:r>
          <a:endParaRPr lang="it-IT" sz="1100"/>
        </a:p>
        <a:p>
          <a:endParaRPr lang="it-IT" sz="1100"/>
        </a:p>
        <a:p>
          <a:r>
            <a:rPr lang="it-IT" sz="1100"/>
            <a:t>-RIGORI: LILLO/VITTO</a:t>
          </a:r>
        </a:p>
        <a:p>
          <a:r>
            <a:rPr lang="it-IT" sz="1100"/>
            <a:t>-PUNIZIONI: DAL LIMITE LILLO/BULGA.</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ADESSO ANDIAMO IN CAMPO A FARE UN BUON RISCALDAMENTO. LA PARTITA SI INIZIA A VINCERE GIA' DA QUI.</a:t>
          </a:r>
        </a:p>
        <a:p>
          <a:endParaRPr lang="it-IT" sz="1100"/>
        </a:p>
        <a:p>
          <a:r>
            <a:rPr lang="it-IT" sz="1100" u="sng" cap="small">
              <a:solidFill>
                <a:schemeClr val="dk1"/>
              </a:solidFill>
              <a:latin typeface="+mn-lt"/>
              <a:ea typeface="+mn-ea"/>
              <a:cs typeface="+mn-cs"/>
            </a:rPr>
            <a:t>RACCOMANDAZIONI:</a:t>
          </a:r>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p>
        <a:p>
          <a:pPr eaLnBrk="1" fontAlgn="auto" latinLnBrk="0" hangingPunct="1"/>
          <a:r>
            <a:rPr lang="it-IT" sz="1100" cap="small" baseline="0">
              <a:solidFill>
                <a:schemeClr val="dk1"/>
              </a:solidFill>
              <a:latin typeface="+mn-lt"/>
              <a:ea typeface="+mn-ea"/>
              <a:cs typeface="+mn-cs"/>
            </a:rPr>
            <a:t>RIMESSE LATERALI A SFAVORE: ATTACCATI, NON A DUE METRI</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RIMESSE LATERALI A FAVORE OLTRE LA META' CAMPO: SI PUO' PROVARE ANCHE  UNO-DUE E CAMBIO CAMPO .</a:t>
          </a:r>
          <a:endParaRPr lang="it-IT"/>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p>
        <a:p>
          <a:r>
            <a:rPr lang="it-IT" sz="1100" b="1" baseline="0">
              <a:solidFill>
                <a:schemeClr val="dk1"/>
              </a:solidFill>
              <a:latin typeface="+mn-lt"/>
              <a:ea typeface="+mn-ea"/>
              <a:cs typeface="+mn-cs"/>
            </a:rPr>
            <a:t>CAMBIO PASSO</a:t>
          </a:r>
        </a:p>
        <a:p>
          <a:r>
            <a:rPr lang="it-IT" sz="1100" b="1" baseline="0">
              <a:solidFill>
                <a:schemeClr val="dk1"/>
              </a:solidFill>
              <a:latin typeface="+mn-lt"/>
              <a:ea typeface="+mn-ea"/>
              <a:cs typeface="+mn-cs"/>
            </a:rPr>
            <a:t>CONQUISTIAMO PIU' CAMPO</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1/8 E 1/4 FINALE</a:t>
          </a:r>
          <a:endParaRPr lang="it-IT"/>
        </a:p>
        <a:p>
          <a:r>
            <a:rPr lang="it-IT" sz="1100" b="1" baseline="0">
              <a:solidFill>
                <a:schemeClr val="dk1"/>
              </a:solidFill>
              <a:latin typeface="+mn-lt"/>
              <a:ea typeface="+mn-ea"/>
              <a:cs typeface="+mn-cs"/>
            </a:rPr>
            <a:t>SE SIAMO SOPRA: RICORDARE IN COPPA L'ANNO SCORSO A BASILICANOVA</a:t>
          </a:r>
          <a:endParaRPr lang="it-IT"/>
        </a:p>
        <a:p>
          <a:endParaRPr lang="it-IT"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2" name="CasellaDiTesto 1"/>
        <xdr:cNvSpPr txBox="1"/>
      </xdr:nvSpPr>
      <xdr:spPr>
        <a:xfrm>
          <a:off x="47625" y="381000"/>
          <a:ext cx="5153025" cy="1070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 name="CasellaDiTesto 2"/>
        <xdr:cNvSpPr txBox="1"/>
      </xdr:nvSpPr>
      <xdr:spPr>
        <a:xfrm>
          <a:off x="47625" y="381000"/>
          <a:ext cx="5153025" cy="10915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115</xdr:row>
      <xdr:rowOff>85725</xdr:rowOff>
    </xdr:to>
    <xdr:sp macro="" textlink="">
      <xdr:nvSpPr>
        <xdr:cNvPr id="4" name="CasellaDiTesto 3"/>
        <xdr:cNvSpPr txBox="1"/>
      </xdr:nvSpPr>
      <xdr:spPr>
        <a:xfrm>
          <a:off x="47625" y="381000"/>
          <a:ext cx="5153025" cy="1862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RESETTIAMO LA PARTITA SCORSA CHE E' STATO UN EPISODIO ED ENTRIAMO IN CAMPO CONSAPEVOLI DEI NOSTRI MEZZI. MEZZI CHE PERO' NON SONO SUFFICENTI A VINCERE NEANCHE CONTRO LE MEZZE SQUADRE COME L'ATLETICH FIGURIAMOCI CON QUESTI CHE SONO PRIMI.....SE NON CI METTIAMO LA VOGLIA GIUSTA, LA CATTIVERIA GIUSTA. PER VINCERE CI VUOLE TESTA, CUORE, GRINTA. </a:t>
          </a:r>
          <a:r>
            <a:rPr lang="it-IT" sz="1100" cap="small" baseline="0">
              <a:solidFill>
                <a:schemeClr val="dk1"/>
              </a:solidFill>
              <a:latin typeface="+mn-lt"/>
              <a:ea typeface="+mn-ea"/>
              <a:cs typeface="+mn-cs"/>
            </a:rPr>
            <a:t>ENTRIAMO DA SUBITO IN PARTITA  </a:t>
          </a:r>
          <a:r>
            <a:rPr lang="it-IT" sz="1100" b="1" cap="small" baseline="0">
              <a:solidFill>
                <a:schemeClr val="dk1"/>
              </a:solidFill>
              <a:latin typeface="+mn-lt"/>
              <a:ea typeface="+mn-ea"/>
              <a:cs typeface="+mn-cs"/>
            </a:rPr>
            <a:t>IN MANIERA DECISA SENZA PERDERE TEMPO PREZIOSO, CON GRINTA E CATTIVERIA AGONISTICA SU OGNI PALLA.</a:t>
          </a:r>
        </a:p>
        <a:p>
          <a:pPr eaLnBrk="1" fontAlgn="auto" latinLnBrk="0" hangingPunct="1"/>
          <a:endParaRPr lang="it-IT" sz="1100" b="1"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DI STARE ALTI, A PARTIRE DA DIETRO: QUINDI LA DIFESA DEVE SALIRE, VI VOGLIO ALTI, DI CONSEGUENZA IL CENTROCAMPISTA CENTRALE NON DEVE ABBASARSI TROPPO A RICEVERE PALLA. </a:t>
          </a:r>
        </a:p>
        <a:p>
          <a:pPr eaLnBrk="1" fontAlgn="auto" latinLnBrk="0" hangingPunct="1"/>
          <a:r>
            <a:rPr lang="it-IT" sz="1100" b="0" cap="small" baseline="0">
              <a:solidFill>
                <a:schemeClr val="dk1"/>
              </a:solidFill>
              <a:latin typeface="+mn-lt"/>
              <a:ea typeface="+mn-ea"/>
              <a:cs typeface="+mn-cs"/>
            </a:rPr>
            <a:t>PROVIAMO A CONQUISTARE CAMPO. A GIOCARE NELLA LORO META' CAMPO  E LI TENIAMO LI'. CON POSSESSO PALLA E GIOCATE VELOCI  DUE/TRE TOCCHI E NON PORTIAMOLA. LE OCCASIONI DA GOL NON SONO MANCATE LE PARTITE SCORSE ANZI....</a:t>
          </a:r>
          <a:r>
            <a:rPr lang="it-IT" sz="1100" b="1" i="0" u="none" strike="noStrike">
              <a:solidFill>
                <a:schemeClr val="dk1"/>
              </a:solidFill>
              <a:effectLst/>
              <a:latin typeface="+mn-lt"/>
              <a:ea typeface="+mn-ea"/>
              <a:cs typeface="+mn-cs"/>
            </a:rPr>
            <a:t> </a:t>
          </a:r>
          <a:r>
            <a:rPr lang="it-IT"/>
            <a:t> </a:t>
          </a:r>
          <a:r>
            <a:rPr lang="it-IT" sz="1100" b="1" i="0" u="none" strike="noStrike">
              <a:solidFill>
                <a:schemeClr val="dk1"/>
              </a:solidFill>
              <a:effectLst/>
              <a:latin typeface="+mn-lt"/>
              <a:ea typeface="+mn-ea"/>
              <a:cs typeface="+mn-cs"/>
            </a:rPr>
            <a:t> </a:t>
          </a:r>
          <a:r>
            <a:rPr lang="it-IT"/>
            <a:t> </a:t>
          </a:r>
          <a:r>
            <a:rPr lang="it-IT" sz="1100" b="1" i="0" u="none" strike="noStrike">
              <a:solidFill>
                <a:schemeClr val="dk1"/>
              </a:solidFill>
              <a:effectLst/>
              <a:latin typeface="+mn-lt"/>
              <a:ea typeface="+mn-ea"/>
              <a:cs typeface="+mn-cs"/>
            </a:rPr>
            <a:t> </a:t>
          </a:r>
          <a:r>
            <a:rPr lang="it-IT"/>
            <a:t> </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VOGLIO I TERZINI CHE PARTECIPINO ALLA MANOVRA OFFENSIVA CON MOVIMENTI SENZA PALLA E SENZA PAURA. A CENTROCAMPO ABBIAMO L'INTELLIGENZA TATTICA PER COPRIRE EVENTUALI SGANCIAMENTI. </a:t>
          </a:r>
        </a:p>
        <a:p>
          <a:pPr eaLnBrk="1" fontAlgn="auto" latinLnBrk="0" hangingPunct="1"/>
          <a:endParaRPr lang="it-IT" sz="1100" b="1"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FRANZ, NICO, GIAN, ABI/ PAUL/ ZINHO, WALLY/ LILLO/  VENTU, GINO.</a:t>
          </a:r>
        </a:p>
        <a:p>
          <a:pPr eaLnBrk="1" fontAlgn="auto" latinLnBrk="0" hangingPunct="1"/>
          <a:endParaRPr lang="it-IT" sz="1100" b="1">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GUIDI TU. FATTI SENTIRE</a:t>
          </a:r>
          <a:r>
            <a:rPr lang="it-IT" sz="1100" cap="small" baseline="0">
              <a:solidFill>
                <a:schemeClr val="dk1"/>
              </a:solidFill>
              <a:latin typeface="+mn-lt"/>
              <a:ea typeface="+mn-ea"/>
              <a:cs typeface="+mn-cs"/>
            </a:rPr>
            <a:t> . TIENI</a:t>
          </a:r>
          <a:r>
            <a:rPr lang="it-IT" sz="1100" b="1" cap="small">
              <a:solidFill>
                <a:schemeClr val="dk1"/>
              </a:solidFill>
              <a:latin typeface="+mn-lt"/>
              <a:ea typeface="+mn-ea"/>
              <a:cs typeface="+mn-cs"/>
            </a:rPr>
            <a:t> LA LINEA ALTA PIU' ALTA POSSIBILE</a:t>
          </a:r>
          <a:r>
            <a:rPr lang="it-IT" sz="1100" cap="small">
              <a:solidFill>
                <a:schemeClr val="dk1"/>
              </a:solidFill>
              <a:latin typeface="+mn-lt"/>
              <a:ea typeface="+mn-ea"/>
              <a:cs typeface="+mn-cs"/>
            </a:rPr>
            <a:t>, VOGLIO CHE GIOCHIAMO NELLA LORO META' 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GIAN FA</a:t>
          </a:r>
          <a:r>
            <a:rPr lang="it-IT" sz="1100" cap="small" baseline="0">
              <a:solidFill>
                <a:schemeClr val="dk1"/>
              </a:solidFill>
              <a:latin typeface="+mn-lt"/>
              <a:ea typeface="+mn-ea"/>
              <a:cs typeface="+mn-cs"/>
            </a:rPr>
            <a:t> SALIRE LA DIFESA, ANCHE NOI DEL CENTROCAMPO DOBBIAMO SALIRE PER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MANTENERE LA DISTANZA GIUSTA TRA I REPARTI:</a:t>
          </a:r>
          <a:r>
            <a:rPr lang="it-IT" sz="1100" b="1" cap="small" baseline="0">
              <a:solidFill>
                <a:schemeClr val="dk1"/>
              </a:solidFill>
              <a:latin typeface="+mn-lt"/>
              <a:ea typeface="+mn-ea"/>
              <a:cs typeface="+mn-cs"/>
            </a:rPr>
            <a:t> PAOLO FILO DIRETTO CON GIAN E  NON SCHIACCIAMOCI!</a:t>
          </a:r>
          <a:r>
            <a:rPr lang="it-IT" sz="1100" b="1" cap="small">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SE SIAMO PRESSATI</a:t>
          </a:r>
          <a:r>
            <a:rPr lang="it-IT" sz="1100" baseline="0">
              <a:solidFill>
                <a:schemeClr val="dk1"/>
              </a:solidFill>
              <a:latin typeface="+mn-lt"/>
              <a:ea typeface="+mn-ea"/>
              <a:cs typeface="+mn-cs"/>
            </a:rPr>
            <a:t> SI LANCIA SUL CENTRAVANTI, NICO CHIARO? SE C'E' SPAZIO PER GIOCARE OK SE NO SI SPAZZA.</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VA FATTO PIU' VELOCE, QUINDI PASSAGGI DI PRIMA O DI SECONDA AL MASSIMO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SE FATTO VELOCE IL GIRO PALLA IN CASA PUO’ CREARE SUPERIORITA’.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a:t>
          </a:r>
          <a:r>
            <a:rPr lang="it-IT" sz="1100" baseline="0">
              <a:solidFill>
                <a:schemeClr val="dk1"/>
              </a:solidFill>
              <a:latin typeface="+mn-lt"/>
              <a:ea typeface="+mn-ea"/>
              <a:cs typeface="+mn-cs"/>
            </a:rPr>
            <a:t>OGNUNO BATTEZZA UN UOMO E SE LO TIENE STRETTO.</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DAL</a:t>
          </a:r>
          <a:r>
            <a:rPr lang="it-IT" sz="1100" cap="small" baseline="0">
              <a:solidFill>
                <a:schemeClr val="dk1"/>
              </a:solidFill>
              <a:latin typeface="+mn-lt"/>
              <a:ea typeface="+mn-ea"/>
              <a:cs typeface="+mn-cs"/>
            </a:rPr>
            <a:t> CENTRO, PAUL </a:t>
          </a:r>
          <a:r>
            <a:rPr lang="it-IT" sz="1100" cap="small">
              <a:solidFill>
                <a:schemeClr val="dk1"/>
              </a:solidFill>
              <a:latin typeface="+mn-lt"/>
              <a:ea typeface="+mn-ea"/>
              <a:cs typeface="+mn-cs"/>
            </a:rPr>
            <a:t> DETTERA’ I TEMPI DELLA SQUADRA. MI RACCOMANDO LA POSIZIONE,</a:t>
          </a:r>
          <a:r>
            <a:rPr lang="it-IT" sz="1100" cap="small" baseline="0">
              <a:solidFill>
                <a:schemeClr val="dk1"/>
              </a:solidFill>
              <a:latin typeface="+mn-lt"/>
              <a:ea typeface="+mn-ea"/>
              <a:cs typeface="+mn-cs"/>
            </a:rPr>
            <a:t> SEI LI NEL MEZZO QUINDI MOVIMENTI IN ORIZZONTALE , GIOCATE SEMPLICI E VELOCI, CERCA LA VERTICALE  E QUANDO C'E' LA POSSIBILITA' VOGLIO </a:t>
          </a:r>
          <a:r>
            <a:rPr lang="it-IT" sz="1100" cap="small">
              <a:solidFill>
                <a:schemeClr val="dk1"/>
              </a:solidFill>
              <a:latin typeface="+mn-lt"/>
              <a:ea typeface="+mn-ea"/>
              <a:cs typeface="+mn-cs"/>
            </a:rPr>
            <a:t>IL </a:t>
          </a:r>
          <a:r>
            <a:rPr lang="it-IT" sz="1100" b="1" cap="small">
              <a:solidFill>
                <a:schemeClr val="dk1"/>
              </a:solidFill>
              <a:latin typeface="+mn-lt"/>
              <a:ea typeface="+mn-ea"/>
              <a:cs typeface="+mn-cs"/>
            </a:rPr>
            <a:t>CAMBIO CAMPO </a:t>
          </a:r>
          <a:r>
            <a:rPr lang="it-IT" sz="1100" cap="small">
              <a:solidFill>
                <a:schemeClr val="dk1"/>
              </a:solidFill>
              <a:latin typeface="+mn-lt"/>
              <a:ea typeface="+mn-ea"/>
              <a:cs typeface="+mn-cs"/>
            </a:rPr>
            <a:t>IN MANIERA VELOCE, PER I TERZINI: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PROVIAMO A COGLIERLI IN DIFFICOLTA’ O MALPOSIZIONATI. </a:t>
          </a:r>
          <a:r>
            <a:rPr lang="it-IT" sz="1100" b="1" cap="small">
              <a:solidFill>
                <a:schemeClr val="dk1"/>
              </a:solidFill>
              <a:latin typeface="+mn-lt"/>
              <a:ea typeface="+mn-ea"/>
              <a:cs typeface="+mn-cs"/>
            </a:rPr>
            <a:t>MAI BUTTARE VIA IL PALLONE, RICERCA COSTANTE DEL GIOCO,</a:t>
          </a:r>
          <a:r>
            <a:rPr lang="it-IT" sz="1100" b="1" cap="small" baseline="0">
              <a:solidFill>
                <a:schemeClr val="dk1"/>
              </a:solidFill>
              <a:latin typeface="+mn-lt"/>
              <a:ea typeface="+mn-ea"/>
              <a:cs typeface="+mn-cs"/>
            </a:rPr>
            <a:t> NOI SIAMO QUESTI</a:t>
          </a:r>
          <a:r>
            <a:rPr lang="it-IT" sz="1100" b="1" cap="small">
              <a:solidFill>
                <a:schemeClr val="dk1"/>
              </a:solidFill>
              <a:latin typeface="+mn-lt"/>
              <a:ea typeface="+mn-ea"/>
              <a:cs typeface="+mn-cs"/>
            </a:rPr>
            <a:t>.</a:t>
          </a:r>
        </a:p>
        <a:p>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E PRONTI A SCIVOLARE SULL'ESTERNO IN CASO DI BISOGNO. NON PERDIAMO PALLE BANALI.  WALLY GIOCA  A SINISTRA E ZINHO A DESTRA,</a:t>
          </a:r>
          <a:r>
            <a:rPr lang="it-IT" sz="1100" cap="small" baseline="0">
              <a:solidFill>
                <a:schemeClr val="dk1"/>
              </a:solidFill>
              <a:latin typeface="+mn-lt"/>
              <a:ea typeface="+mn-ea"/>
              <a:cs typeface="+mn-cs"/>
            </a:rPr>
            <a:t> LORO AVEVANO UNO TECNICO CHE GIOCAVA MEZZALA DESTRA QUINDI HO BISOGNO DI PIU' COPERTURA DA QUEL LATO.</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TREQUARTI:</a:t>
          </a:r>
          <a:r>
            <a:rPr lang="it-IT" sz="1100" cap="small">
              <a:solidFill>
                <a:schemeClr val="dk1"/>
              </a:solidFill>
              <a:latin typeface="+mn-lt"/>
              <a:ea typeface="+mn-ea"/>
              <a:cs typeface="+mn-cs"/>
            </a:rPr>
            <a:t>  GIOCHIAMO CON LILLO</a:t>
          </a:r>
          <a:r>
            <a:rPr lang="it-IT" sz="1100" cap="small" baseline="0">
              <a:solidFill>
                <a:schemeClr val="dk1"/>
              </a:solidFill>
              <a:latin typeface="+mn-lt"/>
              <a:ea typeface="+mn-ea"/>
              <a:cs typeface="+mn-cs"/>
            </a:rPr>
            <a:t>.</a:t>
          </a:r>
          <a:r>
            <a:rPr lang="it-IT" sz="1100" cap="small">
              <a:solidFill>
                <a:schemeClr val="dk1"/>
              </a:solidFill>
              <a:latin typeface="+mn-lt"/>
              <a:ea typeface="+mn-ea"/>
              <a:cs typeface="+mn-cs"/>
            </a:rPr>
            <a:t> IL SOLITO. GIOCA CON LE PUNTE E DAI UNA MANO AL CENTRO IN NON POSSESSO. </a:t>
          </a:r>
          <a:r>
            <a:rPr lang="it-IT" sz="1100" cap="small" baseline="0">
              <a:solidFill>
                <a:schemeClr val="dk1"/>
              </a:solidFill>
              <a:latin typeface="+mn-lt"/>
              <a:ea typeface="+mn-ea"/>
              <a:cs typeface="+mn-cs"/>
            </a:rPr>
            <a:t>TI VAI A CERCARE LO SPAZIO SENZA DARE RIFERIMENTI. VAI IN APPOGGIO PER LA GIOCATA DELLA PUNTA E CERCA SEMPRE LA GIOCATA VELOCE MAGARI IN PROFONDITA' O PER LA CHIUSURA DI UN TRIANGOLO.  </a:t>
          </a:r>
          <a:r>
            <a:rPr lang="it-IT" sz="1100" b="1" cap="small" baseline="0">
              <a:solidFill>
                <a:schemeClr val="dk1"/>
              </a:solidFill>
              <a:latin typeface="+mn-lt"/>
              <a:ea typeface="+mn-ea"/>
              <a:cs typeface="+mn-cs"/>
            </a:rPr>
            <a:t>NEGLI ULTIMI 20/25 METRI VOGLIO IL DRIBBLING SENZA PAURA E LA FINALIZZAZIONE VELOCE CHE SIA IL CROSS, L'UNO-DUE O IL TIRO</a:t>
          </a:r>
          <a:r>
            <a:rPr lang="it-IT" sz="1100" cap="small" baseline="0">
              <a:solidFill>
                <a:schemeClr val="dk1"/>
              </a:solidFill>
              <a:latin typeface="+mn-lt"/>
              <a:ea typeface="+mn-ea"/>
              <a:cs typeface="+mn-cs"/>
            </a:rPr>
            <a:t>. </a:t>
          </a:r>
          <a:endParaRPr lang="it-IT"/>
        </a:p>
        <a:p>
          <a:r>
            <a:rPr lang="it-IT" sz="1100" cap="small" baseline="0">
              <a:solidFill>
                <a:schemeClr val="dk1"/>
              </a:solidFill>
              <a:latin typeface="+mn-lt"/>
              <a:ea typeface="+mn-ea"/>
              <a:cs typeface="+mn-cs"/>
            </a:rPr>
            <a:t>SCALI A CENTROCAMPO IN FASE DI NON POSSESSO. CHIARO?  </a:t>
          </a:r>
          <a:r>
            <a:rPr lang="it-IT" sz="1100" cap="small">
              <a:solidFill>
                <a:schemeClr val="dk1"/>
              </a:solidFill>
              <a:latin typeface="+mn-lt"/>
              <a:ea typeface="+mn-ea"/>
              <a:cs typeface="+mn-cs"/>
            </a:rPr>
            <a:t>IL PRESSING SUI CENTRALI PARTE DA TE.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GINO E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VENTU. SAPETE GIOCARE ENTRAMBE</a:t>
          </a:r>
          <a:r>
            <a:rPr lang="it-IT" sz="1100" cap="small" baseline="0">
              <a:solidFill>
                <a:schemeClr val="dk1"/>
              </a:solidFill>
              <a:latin typeface="+mn-lt"/>
              <a:ea typeface="+mn-ea"/>
              <a:cs typeface="+mn-cs"/>
            </a:rPr>
            <a:t> A CALCIO QUINDI VORREI UNA COSA: GIOCATE VICINI, UNO-DUE E TIRI DA FUORI, CERCHIAMO LA CONCLUSIONE NELLO SPECCHIO QUANDO ABBIAMO LA POSSIBILITA’. </a:t>
          </a:r>
        </a:p>
        <a:p>
          <a:r>
            <a:rPr lang="it-IT" sz="1100" cap="small" baseline="0">
              <a:solidFill>
                <a:schemeClr val="dk1"/>
              </a:solidFill>
              <a:latin typeface="+mn-lt"/>
              <a:ea typeface="+mn-ea"/>
              <a:cs typeface="+mn-cs"/>
            </a:rPr>
            <a:t>ALTERNATEVI A VENIRE INCONTRO ALLA PALLA. </a:t>
          </a:r>
          <a:r>
            <a:rPr lang="it-IT" sz="1100" cap="small">
              <a:solidFill>
                <a:schemeClr val="dk1"/>
              </a:solidFill>
              <a:latin typeface="+mn-lt"/>
              <a:ea typeface="+mn-ea"/>
              <a:cs typeface="+mn-cs"/>
            </a:rPr>
            <a:t>CERCATE  DI TENERLA SU' LA PALLA.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SIA ARRIVA IN PORTA. </a:t>
          </a:r>
          <a:r>
            <a:rPr lang="it-IT" sz="1100" cap="small">
              <a:solidFill>
                <a:schemeClr val="dk1"/>
              </a:solidFill>
              <a:latin typeface="+mn-lt"/>
              <a:ea typeface="+mn-ea"/>
              <a:cs typeface="+mn-cs"/>
            </a:rPr>
            <a:t> ENTRAMBE</a:t>
          </a:r>
          <a:r>
            <a:rPr lang="it-IT" sz="1100" cap="small" baseline="0">
              <a:solidFill>
                <a:schemeClr val="dk1"/>
              </a:solidFill>
              <a:latin typeface="+mn-lt"/>
              <a:ea typeface="+mn-ea"/>
              <a:cs typeface="+mn-cs"/>
            </a:rPr>
            <a:t> PREDILIGETE LO SCARICO DI PRIMA QUANDO VIENI INCONTRO PER 3/4 O INTERNO CHE GIOCHERANNO IN PROFONDITA' PER INSERIMENTO DI INTERNO O PER IL MOVIMENTO DEL TERZINO. </a:t>
          </a:r>
          <a:r>
            <a:rPr lang="it-IT" sz="1100" b="1" cap="small" baseline="0">
              <a:solidFill>
                <a:schemeClr val="dk1"/>
              </a:solidFill>
              <a:latin typeface="+mn-lt"/>
              <a:ea typeface="+mn-ea"/>
              <a:cs typeface="+mn-cs"/>
            </a:rPr>
            <a:t>IN ALLENAMENTO LE ABBIAMO PROVATE QUESTE SOLUZIONI. SONO DA RIPETERE IN PARTITA. NE BASTA UNA FATTA BENE E SIAMO IN PORTA.</a:t>
          </a:r>
        </a:p>
        <a:p>
          <a:pPr eaLnBrk="1" fontAlgn="auto" latinLnBrk="0" hangingPunct="1"/>
          <a:r>
            <a:rPr lang="it-IT" sz="1100">
              <a:solidFill>
                <a:schemeClr val="dk1"/>
              </a:solidFill>
              <a:latin typeface="+mn-lt"/>
              <a:ea typeface="+mn-ea"/>
              <a:cs typeface="+mn-cs"/>
            </a:rPr>
            <a:t>RICORDIAMOCI CHE I PRIMI DIFENSORI SONO LE PUNTE:  SUI CENTRALI ESCE LILLO MENTRE VENTU </a:t>
          </a:r>
          <a:r>
            <a:rPr lang="it-IT" sz="1100" baseline="0">
              <a:solidFill>
                <a:schemeClr val="dk1"/>
              </a:solidFill>
              <a:latin typeface="+mn-lt"/>
              <a:ea typeface="+mn-ea"/>
              <a:cs typeface="+mn-cs"/>
            </a:rPr>
            <a:t>E GINO 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1" cap="small">
              <a:solidFill>
                <a:schemeClr val="dk1"/>
              </a:solidFill>
              <a:latin typeface="+mn-lt"/>
              <a:ea typeface="+mn-ea"/>
              <a:cs typeface="+mn-cs"/>
            </a:rPr>
            <a:t>DAL LIMITE SI TIRA EH RAGAZZI, CERCHIAMO LA CONCLUSIONE QUANDO ABBIAMO LA POSSIBILITA’. </a:t>
          </a:r>
          <a:endParaRPr lang="it-IT" sz="1100" b="1"/>
        </a:p>
        <a:p>
          <a:endParaRPr lang="it-IT" sz="1100"/>
        </a:p>
        <a:p>
          <a:r>
            <a:rPr lang="it-IT" sz="1100"/>
            <a:t>-RIGORI: LILLO/ZI</a:t>
          </a:r>
        </a:p>
        <a:p>
          <a:r>
            <a:rPr lang="it-IT" sz="1100"/>
            <a:t>-PUNIZIONI: ZINHO. -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COME SEMPRE UN BUON RISCALDAMENTO. LA PARTITA SI INIZIA A VINCERE GIA' DA QUI.</a:t>
          </a:r>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1/8 E 1/4 FINALE</a:t>
          </a:r>
          <a:endParaRPr lang="it-IT"/>
        </a:p>
        <a:p>
          <a:r>
            <a:rPr lang="it-IT" sz="1100" b="1" baseline="0">
              <a:solidFill>
                <a:schemeClr val="dk1"/>
              </a:solidFill>
              <a:latin typeface="+mn-lt"/>
              <a:ea typeface="+mn-ea"/>
              <a:cs typeface="+mn-cs"/>
            </a:rPr>
            <a:t>SE SIAMO SOPRA: RICORDARE IN COPPA BASILICANOVA</a:t>
          </a:r>
          <a:endParaRPr lang="it-IT"/>
        </a:p>
        <a:p>
          <a:endParaRPr lang="it-IT" sz="1100"/>
        </a:p>
        <a:p>
          <a:endParaRPr lang="it-IT" sz="1100"/>
        </a:p>
        <a:p>
          <a:r>
            <a:rPr lang="it-IT" sz="1100"/>
            <a:t>SQUALIFICATI LORO : BACCALA' e</a:t>
          </a:r>
          <a:r>
            <a:rPr lang="it-IT" sz="1100" baseline="0"/>
            <a:t> DEMECO</a:t>
          </a:r>
        </a:p>
        <a:p>
          <a:r>
            <a:rPr lang="it-IT" sz="1100" baseline="0"/>
            <a:t>DIFFIDA: NELVA E., PIGNATARO, TONIATO</a:t>
          </a:r>
        </a:p>
        <a:p>
          <a:r>
            <a:rPr lang="it-IT" sz="1100" baseline="0"/>
            <a:t>GOL: 2 NELVA E., 2 CUSATO, 1 PIGNATARO</a:t>
          </a:r>
          <a:endParaRPr lang="it-IT"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2" name="CasellaDiTesto 1"/>
        <xdr:cNvSpPr txBox="1"/>
      </xdr:nvSpPr>
      <xdr:spPr>
        <a:xfrm>
          <a:off x="47625" y="381000"/>
          <a:ext cx="5153025" cy="1070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 name="CasellaDiTesto 2"/>
        <xdr:cNvSpPr txBox="1"/>
      </xdr:nvSpPr>
      <xdr:spPr>
        <a:xfrm>
          <a:off x="47625" y="381000"/>
          <a:ext cx="5153025" cy="10925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 name="CasellaDiTesto 3"/>
        <xdr:cNvSpPr txBox="1"/>
      </xdr:nvSpPr>
      <xdr:spPr>
        <a:xfrm>
          <a:off x="47625" y="381000"/>
          <a:ext cx="5153025" cy="10925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117</xdr:row>
      <xdr:rowOff>95250</xdr:rowOff>
    </xdr:to>
    <xdr:sp macro="" textlink="">
      <xdr:nvSpPr>
        <xdr:cNvPr id="5" name="CasellaDiTesto 4"/>
        <xdr:cNvSpPr txBox="1"/>
      </xdr:nvSpPr>
      <xdr:spPr>
        <a:xfrm>
          <a:off x="47625" y="381000"/>
          <a:ext cx="5153025" cy="18964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it-IT" sz="1100" b="1" cap="small" baseline="0">
              <a:solidFill>
                <a:schemeClr val="dk1"/>
              </a:solidFill>
              <a:latin typeface="+mn-lt"/>
              <a:ea typeface="+mn-ea"/>
              <a:cs typeface="+mn-cs"/>
            </a:rPr>
            <a:t>E' UN DENTRO/FUORI QUINDI NON ESISTE CHE REGALIAMO NULLA. </a:t>
          </a:r>
        </a:p>
        <a:p>
          <a:pPr marL="0" marR="0" lvl="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GRINTA E CATTIVERIA AGONISTICA DA SUBITO SU OGNI PALLA, COME NEL SECONDO TEMPO DI BORETTO. </a:t>
          </a:r>
          <a:r>
            <a:rPr kumimoji="0" lang="it-IT" sz="1100" b="0" i="0" u="none" strike="noStrike" kern="0" cap="small" spc="0" normalizeH="0" baseline="0" noProof="0">
              <a:ln>
                <a:noFill/>
              </a:ln>
              <a:solidFill>
                <a:prstClr val="black"/>
              </a:solidFill>
              <a:effectLst/>
              <a:uLnTx/>
              <a:uFillTx/>
              <a:latin typeface="+mn-lt"/>
              <a:ea typeface="+mn-ea"/>
              <a:cs typeface="+mn-cs"/>
            </a:rPr>
            <a:t>RIPARTIAMO DA QUI.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IL PASSAGGIO DEL TURNO E' FONDAMENTALE RAGAZZI. PERCIO' ENTRIAMO IN CAMPO SAPENDO CHE SARA' DIFFICILE OGGI, UMILI E RISPETTOSI DELL'AVVERSARIO MA CONSAPEVOLI CHE SIAMO FORTI RAGAZZI. E' UNA QUESTIONE DI TESTA. E' FONDAMENTALE L'APPROCCIO. QUINDI ENTRIAMO IN CAMPO CON L'IDEA FISSA CHE RIENTREREMO QUI CON TRE PUNTI: </a:t>
          </a:r>
          <a:r>
            <a:rPr kumimoji="0" lang="it-IT" sz="1100" b="1" i="0" u="none" strike="noStrike" kern="0" cap="small" spc="0" normalizeH="0" baseline="0" noProof="0">
              <a:ln>
                <a:noFill/>
              </a:ln>
              <a:solidFill>
                <a:prstClr val="black"/>
              </a:solidFill>
              <a:effectLst/>
              <a:uLnTx/>
              <a:uFillTx/>
              <a:latin typeface="+mn-lt"/>
              <a:ea typeface="+mn-ea"/>
              <a:cs typeface="+mn-cs"/>
            </a:rPr>
            <a:t>POSSIAMO RAGGIUNGERE QUALSIASI OBIETTIVO BASTA VOLERLO. </a:t>
          </a: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DI STARE ALTI, A PARTIRE DA DIETRO CON </a:t>
          </a:r>
          <a:r>
            <a:rPr lang="it-IT" sz="1100" b="1" cap="small" baseline="0">
              <a:solidFill>
                <a:schemeClr val="dk1"/>
              </a:solidFill>
              <a:latin typeface="+mn-lt"/>
              <a:ea typeface="+mn-ea"/>
              <a:cs typeface="+mn-cs"/>
            </a:rPr>
            <a:t>IL GIRO PALLA FATTO A CAVALLO DEL CENTROCAMPO.</a:t>
          </a:r>
          <a:r>
            <a:rPr lang="it-IT" sz="1100" b="0" cap="small" baseline="0">
              <a:solidFill>
                <a:schemeClr val="dk1"/>
              </a:solidFill>
              <a:latin typeface="+mn-lt"/>
              <a:ea typeface="+mn-ea"/>
              <a:cs typeface="+mn-cs"/>
            </a:rPr>
            <a:t> QUINDI LA DIFESA DEVE SALIRE, SE SIAMO ALTI, IL CENTROCAMPISTA CENTRALE NON DEVE ABBASARSI TROPPO A RICEVERE PALLA. </a:t>
          </a:r>
        </a:p>
        <a:p>
          <a:pPr eaLnBrk="1" fontAlgn="auto" latinLnBrk="0" hangingPunct="1"/>
          <a:r>
            <a:rPr lang="it-IT" sz="1100" b="0" cap="small" baseline="0">
              <a:solidFill>
                <a:schemeClr val="dk1"/>
              </a:solidFill>
              <a:latin typeface="+mn-lt"/>
              <a:ea typeface="+mn-ea"/>
              <a:cs typeface="+mn-cs"/>
            </a:rPr>
            <a:t>VOGLIO CONQUISTARE CAMPO E GESTIRE NOI IL POSSESSO.  </a:t>
          </a:r>
          <a:r>
            <a:rPr lang="it-IT" sz="1100" b="1" cap="small" baseline="0">
              <a:solidFill>
                <a:schemeClr val="dk1"/>
              </a:solidFill>
              <a:latin typeface="+mn-lt"/>
              <a:ea typeface="+mn-ea"/>
              <a:cs typeface="+mn-cs"/>
            </a:rPr>
            <a:t>VANNO TENUTI NELLA LORO META' CAMPO  E LI TENIAMO LI'. CON POSSESSO PALLA E GIOCATE VELOCI  DUE/TRE TOCCHI E NON PORTIAMOLA.  </a:t>
          </a:r>
        </a:p>
        <a:p>
          <a:pPr eaLnBrk="1" fontAlgn="auto" latinLnBrk="0" hangingPunct="1"/>
          <a:r>
            <a:rPr lang="it-IT" sz="1100" b="1" cap="small" baseline="0">
              <a:solidFill>
                <a:schemeClr val="dk1"/>
              </a:solidFill>
              <a:latin typeface="+mn-lt"/>
              <a:ea typeface="+mn-ea"/>
              <a:cs typeface="+mn-cs"/>
            </a:rPr>
            <a:t>I TERZINI </a:t>
          </a:r>
          <a:r>
            <a:rPr lang="it-IT" sz="1100" b="0" cap="small" baseline="0">
              <a:solidFill>
                <a:schemeClr val="dk1"/>
              </a:solidFill>
              <a:latin typeface="+mn-lt"/>
              <a:ea typeface="+mn-ea"/>
              <a:cs typeface="+mn-cs"/>
            </a:rPr>
            <a:t>COME LA VOLTA SCORSA PARTECIPINO ALLA MANOVRA OFFENSIVA CON MOVIMENTI SENZA PALLA E </a:t>
          </a:r>
          <a:r>
            <a:rPr lang="it-IT" sz="1100" b="1" cap="small" baseline="0">
              <a:solidFill>
                <a:schemeClr val="dk1"/>
              </a:solidFill>
              <a:latin typeface="+mn-lt"/>
              <a:ea typeface="+mn-ea"/>
              <a:cs typeface="+mn-cs"/>
            </a:rPr>
            <a:t>SENZA PAURA</a:t>
          </a:r>
          <a:r>
            <a:rPr lang="it-IT" sz="1100" b="0" cap="small" baseline="0">
              <a:solidFill>
                <a:schemeClr val="dk1"/>
              </a:solidFill>
              <a:latin typeface="+mn-lt"/>
              <a:ea typeface="+mn-ea"/>
              <a:cs typeface="+mn-cs"/>
            </a:rPr>
            <a:t>. A CENTROCAMPO ABBIAMO L'INTELLIGENZA TATTICA PER COPRIRE EVENTUALI SGANCIAMENTI. </a:t>
          </a:r>
        </a:p>
        <a:p>
          <a:pPr eaLnBrk="1" fontAlgn="auto" latinLnBrk="0" hangingPunct="1"/>
          <a:endParaRPr lang="it-IT" sz="1100" b="1"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GIAN, ABI/ LILLO, VITTO, GUERRO/ PAOLOZZO/ BREV, GINO.</a:t>
          </a:r>
        </a:p>
        <a:p>
          <a:pPr eaLnBrk="1" fontAlgn="auto" latinLnBrk="0" hangingPunct="1"/>
          <a:endParaRPr lang="it-IT" sz="1100" b="1">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GUIDI TU. FATTI SENTIRE</a:t>
          </a:r>
          <a:r>
            <a:rPr lang="it-IT" sz="1100" cap="small" baseline="0">
              <a:solidFill>
                <a:schemeClr val="dk1"/>
              </a:solidFill>
              <a:latin typeface="+mn-lt"/>
              <a:ea typeface="+mn-ea"/>
              <a:cs typeface="+mn-cs"/>
            </a:rPr>
            <a:t> . TIENI</a:t>
          </a:r>
          <a:r>
            <a:rPr lang="it-IT" sz="1100" b="1" cap="small">
              <a:solidFill>
                <a:schemeClr val="dk1"/>
              </a:solidFill>
              <a:latin typeface="+mn-lt"/>
              <a:ea typeface="+mn-ea"/>
              <a:cs typeface="+mn-cs"/>
            </a:rPr>
            <a:t> LA LINEA ALTA PIU' ALTA POSSIBILE</a:t>
          </a:r>
          <a:r>
            <a:rPr lang="it-IT" sz="1100" cap="small">
              <a:solidFill>
                <a:schemeClr val="dk1"/>
              </a:solidFill>
              <a:latin typeface="+mn-lt"/>
              <a:ea typeface="+mn-ea"/>
              <a:cs typeface="+mn-cs"/>
            </a:rPr>
            <a:t>, VOGLIO CHE GIOCHIAMO NELLA LORO META' CAMPO.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GIAN FA</a:t>
          </a:r>
          <a:r>
            <a:rPr lang="it-IT" sz="1100" cap="small" baseline="0">
              <a:solidFill>
                <a:schemeClr val="dk1"/>
              </a:solidFill>
              <a:latin typeface="+mn-lt"/>
              <a:ea typeface="+mn-ea"/>
              <a:cs typeface="+mn-cs"/>
            </a:rPr>
            <a:t> SALIRE LA DIFESA, ANCHE NOI DEL CENTROCAMPO DOBBIAMO SALIRE PER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MANTENERE LA DISTANZA GIUSTA TRA I REPARTI:</a:t>
          </a:r>
          <a:r>
            <a:rPr lang="it-IT" sz="1100" b="1" cap="small" baseline="0">
              <a:solidFill>
                <a:schemeClr val="dk1"/>
              </a:solidFill>
              <a:latin typeface="+mn-lt"/>
              <a:ea typeface="+mn-ea"/>
              <a:cs typeface="+mn-cs"/>
            </a:rPr>
            <a:t> VITTO NON SCHIACCIAMOCI!</a:t>
          </a:r>
          <a:r>
            <a:rPr lang="it-IT" sz="1100" b="1" cap="small">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SE SIAMO PRESSATI</a:t>
          </a:r>
          <a:r>
            <a:rPr lang="it-IT" sz="1100" baseline="0">
              <a:solidFill>
                <a:schemeClr val="dk1"/>
              </a:solidFill>
              <a:latin typeface="+mn-lt"/>
              <a:ea typeface="+mn-ea"/>
              <a:cs typeface="+mn-cs"/>
            </a:rPr>
            <a:t> SI LANCIA LUNGO PER LE PUNTE.</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VA FATTO VELOCE, QUINDI PASSAGGI DI PRIMA O DI SECONDA AL MASSIMO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SE FATTO VELOCE IL GIRO PALLA PUO’ CREARE SUPERIORITA’.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a:t>
          </a:r>
          <a:r>
            <a:rPr lang="it-IT" sz="1100" baseline="0">
              <a:solidFill>
                <a:schemeClr val="dk1"/>
              </a:solidFill>
              <a:latin typeface="+mn-lt"/>
              <a:ea typeface="+mn-ea"/>
              <a:cs typeface="+mn-cs"/>
            </a:rPr>
            <a:t>OGNUNO BATTEZZA UN UOMO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VITTO </a:t>
          </a:r>
          <a:r>
            <a:rPr lang="it-IT" sz="1100" cap="small">
              <a:solidFill>
                <a:schemeClr val="dk1"/>
              </a:solidFill>
              <a:latin typeface="+mn-lt"/>
              <a:ea typeface="+mn-ea"/>
              <a:cs typeface="+mn-cs"/>
            </a:rPr>
            <a:t>MI RACCOMANDO LA POSIZIONE, NON SBILANCIAMOCI,</a:t>
          </a:r>
          <a:r>
            <a:rPr lang="it-IT" sz="1100" cap="small" baseline="0">
              <a:solidFill>
                <a:schemeClr val="dk1"/>
              </a:solidFill>
              <a:latin typeface="+mn-lt"/>
              <a:ea typeface="+mn-ea"/>
              <a:cs typeface="+mn-cs"/>
            </a:rPr>
            <a:t> MOVIMENTI IN ORIZZONTALE, GIOCATE SEMPLICI E VELOCI, DUE COSE VOGLIO OGGI DA TE </a:t>
          </a:r>
          <a:r>
            <a:rPr lang="it-IT" sz="1100" b="1" cap="small" baseline="0">
              <a:solidFill>
                <a:schemeClr val="dk1"/>
              </a:solidFill>
              <a:latin typeface="+mn-lt"/>
              <a:ea typeface="+mn-ea"/>
              <a:cs typeface="+mn-cs"/>
            </a:rPr>
            <a:t>1) VERTICALIZZAZIONE PER LE PUNTE QUANDO C'E' LA POSSIBILITA' 2) APRIRE IL GIOCO</a:t>
          </a:r>
          <a:r>
            <a:rPr lang="it-IT" sz="1100" b="1" cap="small">
              <a:solidFill>
                <a:schemeClr val="dk1"/>
              </a:solidFill>
              <a:latin typeface="+mn-lt"/>
              <a:ea typeface="+mn-ea"/>
              <a:cs typeface="+mn-cs"/>
            </a:rPr>
            <a:t> IN MANIERA VELOCE,  PER I TERZINI</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PROVIAMO A COGLIERLI IN DIFFICOLTA’ O MALPOSIZIONATI. </a:t>
          </a:r>
          <a:r>
            <a:rPr lang="it-IT" sz="1100" b="1" cap="small">
              <a:solidFill>
                <a:schemeClr val="dk1"/>
              </a:solidFill>
              <a:latin typeface="+mn-lt"/>
              <a:ea typeface="+mn-ea"/>
              <a:cs typeface="+mn-cs"/>
            </a:rPr>
            <a:t>MAI BUTTARE VIA IL PALLONE, RICERCA COSTANTE DEL GIOCO PALLA A TERRA.</a:t>
          </a:r>
        </a:p>
        <a:p>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E PRONTI A SCIVOLARE SULL'ESTERNO IN CASO DI BISOGNO. NON PERDIAMO PALLE BANALI. LILLO GIOCA A DESTRA E GUERRO A SINISTRA . LILLO ACCOMPAGNIAMO L'AZIONE HAI FIATO E INTELLIGENZA TATTICA PER CAPIRE QUANDO IL GIOCO SI SVILUPPA DALLA PARTE OPPOSTA</a:t>
          </a:r>
          <a:r>
            <a:rPr lang="it-IT" sz="1100" cap="small" baseline="0">
              <a:solidFill>
                <a:schemeClr val="dk1"/>
              </a:solidFill>
              <a:latin typeface="+mn-lt"/>
              <a:ea typeface="+mn-ea"/>
              <a:cs typeface="+mn-cs"/>
            </a:rPr>
            <a:t> CHE E' IL MOMENTO DI INSERIRSI. DALLA META' CAMPO VERSO LA MIA PORTA SOPRATTUTTO NEGLI ULTIMI 20 METRI NON VOGLIO VEDERE NESSUNO INDIETREGGIARE, IL POSSESSORE DI PALLA DEVE ESSERE SEMPRE PRESSATO.</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TREQUARTI:</a:t>
          </a:r>
          <a:r>
            <a:rPr lang="it-IT" sz="1100" cap="small">
              <a:solidFill>
                <a:schemeClr val="dk1"/>
              </a:solidFill>
              <a:latin typeface="+mn-lt"/>
              <a:ea typeface="+mn-ea"/>
              <a:cs typeface="+mn-cs"/>
            </a:rPr>
            <a:t>  GIOCHIAMO CON PAOLOZZO. POSSIBILITA' DI INSERIMENTO DIETRO LA PUNTA QUANDO VIENE INCONTRO A RICEVERE PALLA</a:t>
          </a:r>
          <a:r>
            <a:rPr lang="it-IT" sz="1100" cap="small" baseline="0">
              <a:solidFill>
                <a:schemeClr val="dk1"/>
              </a:solidFill>
              <a:latin typeface="+mn-lt"/>
              <a:ea typeface="+mn-ea"/>
              <a:cs typeface="+mn-cs"/>
            </a:rPr>
            <a:t> OPPURE VAI IN APPOGGIO PER LA GIOCATA DELLA PUNTA : CERCA SEMPRE LA GIOCATA VELOCE MAGARI IN PROFONDITA' O PER LA CHIUSURA DI UN TRIANGOLO.  </a:t>
          </a:r>
          <a:r>
            <a:rPr lang="it-IT" sz="1100" b="1" cap="small" baseline="0">
              <a:solidFill>
                <a:schemeClr val="dk1"/>
              </a:solidFill>
              <a:latin typeface="+mn-lt"/>
              <a:ea typeface="+mn-ea"/>
              <a:cs typeface="+mn-cs"/>
            </a:rPr>
            <a:t>HAI LE QUALITA' PER GIOCARE SEMPLICE, VOGLIO QUESTO: NEGLI ULTIMI 20/25 METRI VOGLIO IL DRIBBLING SENZA PAURA E LA FINALIZZAZIONE VELOCE CHE SIA IL CROSS, L'UNO-DUE O IL TIRO</a:t>
          </a:r>
          <a:r>
            <a:rPr lang="it-IT" sz="1100" cap="small" baseline="0">
              <a:solidFill>
                <a:schemeClr val="dk1"/>
              </a:solidFill>
              <a:latin typeface="+mn-lt"/>
              <a:ea typeface="+mn-ea"/>
              <a:cs typeface="+mn-cs"/>
            </a:rPr>
            <a:t>. </a:t>
          </a:r>
          <a:endParaRPr lang="it-IT"/>
        </a:p>
        <a:p>
          <a:r>
            <a:rPr lang="it-IT" sz="1100" cap="small" baseline="0">
              <a:solidFill>
                <a:schemeClr val="dk1"/>
              </a:solidFill>
              <a:latin typeface="+mn-lt"/>
              <a:ea typeface="+mn-ea"/>
              <a:cs typeface="+mn-cs"/>
            </a:rPr>
            <a:t>SCALI A CENTROCAMPO IN FASE DI NON POSSESSO. CHIARO?  </a:t>
          </a:r>
          <a:r>
            <a:rPr lang="it-IT" sz="1100" cap="small">
              <a:solidFill>
                <a:schemeClr val="dk1"/>
              </a:solidFill>
              <a:latin typeface="+mn-lt"/>
              <a:ea typeface="+mn-ea"/>
              <a:cs typeface="+mn-cs"/>
            </a:rPr>
            <a:t>IL PRESSING SUI CENTRALI PARTE DA TE, LE PUNTE STANNO TRA IL CENTRALE ED IL TERZINO. </a:t>
          </a:r>
          <a:r>
            <a:rPr lang="it-IT" sz="1100" baseline="0">
              <a:solidFill>
                <a:schemeClr val="dk1"/>
              </a:solidFill>
              <a:latin typeface="+mn-lt"/>
              <a:ea typeface="+mn-ea"/>
              <a:cs typeface="+mn-cs"/>
            </a:rPr>
            <a:t>RIENTRI TU A SALTARE IN AREA SULLE PALLE INATTIVE A SFAVORE.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 E GINO</a:t>
          </a:r>
          <a:r>
            <a:rPr lang="it-IT" sz="1100" cap="small" baseline="0">
              <a:solidFill>
                <a:schemeClr val="dk1"/>
              </a:solidFill>
              <a:latin typeface="+mn-lt"/>
              <a:ea typeface="+mn-ea"/>
              <a:cs typeface="+mn-cs"/>
            </a:rPr>
            <a:t>. GIOCATE VICINI, TRIANGOLO, SCAMBIO STRETTO E VIA. UNO VIENE INCONTRO L'ALTRO VA. </a:t>
          </a:r>
          <a:r>
            <a:rPr lang="it-IT" sz="1100" b="1" cap="small" baseline="0">
              <a:solidFill>
                <a:schemeClr val="dk1"/>
              </a:solidFill>
              <a:latin typeface="+mn-lt"/>
              <a:ea typeface="+mn-ea"/>
              <a:cs typeface="+mn-cs"/>
            </a:rPr>
            <a:t>TENETE </a:t>
          </a:r>
          <a:r>
            <a:rPr lang="it-IT" sz="1100" cap="small">
              <a:solidFill>
                <a:schemeClr val="dk1"/>
              </a:solidFill>
              <a:latin typeface="+mn-lt"/>
              <a:ea typeface="+mn-ea"/>
              <a:cs typeface="+mn-cs"/>
            </a:rPr>
            <a:t>SU' LA PALLA.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RICORDATEVI</a:t>
          </a:r>
          <a:r>
            <a:rPr lang="it-IT" sz="1100" cap="small" baseline="0">
              <a:solidFill>
                <a:schemeClr val="dk1"/>
              </a:solidFill>
              <a:latin typeface="+mn-lt"/>
              <a:ea typeface="+mn-ea"/>
              <a:cs typeface="+mn-cs"/>
            </a:rPr>
            <a:t> CHE CON LA GIOCATA SEMPLICE SPESSO SIA ARRIVA IN PORTA. </a:t>
          </a:r>
          <a:r>
            <a:rPr lang="it-IT" sz="1100" cap="small">
              <a:solidFill>
                <a:schemeClr val="dk1"/>
              </a:solidFill>
              <a:latin typeface="+mn-lt"/>
              <a:ea typeface="+mn-ea"/>
              <a:cs typeface="+mn-cs"/>
            </a:rPr>
            <a:t> </a:t>
          </a:r>
          <a:r>
            <a:rPr lang="it-IT" sz="1100" b="1" cap="small" baseline="0">
              <a:solidFill>
                <a:schemeClr val="dk1"/>
              </a:solidFill>
              <a:latin typeface="+mn-lt"/>
              <a:ea typeface="+mn-ea"/>
              <a:cs typeface="+mn-cs"/>
            </a:rPr>
            <a:t>SCARICO DI PRIMA QUANDO VIENI INCONTRO PER 3/4 O INTERNO CHE GIOCHERANNO IN PROFONDITA' PER L'ALTRA PUNTA O PER IL MOVIMENTO DEL TERZINO O L'INSERIMENTO DI INTERNO O 3/4.</a:t>
          </a:r>
          <a:r>
            <a:rPr lang="it-IT" sz="1100" cap="small" baseline="0">
              <a:solidFill>
                <a:schemeClr val="dk1"/>
              </a:solidFill>
              <a:latin typeface="+mn-lt"/>
              <a:ea typeface="+mn-ea"/>
              <a:cs typeface="+mn-cs"/>
            </a:rPr>
            <a:t> IN ALLENAMENTO LE ABBIAMO PROVATE QUESTE SOLUZIONI. SONO DA RIPETERE IN PARTITA. NE BASTA UNA FATTA BENE E SIAMO IN PORTA.</a:t>
          </a:r>
        </a:p>
        <a:p>
          <a:r>
            <a:rPr lang="it-IT" sz="1100" b="1" cap="small">
              <a:solidFill>
                <a:schemeClr val="dk1"/>
              </a:solidFill>
              <a:latin typeface="+mn-lt"/>
              <a:ea typeface="+mn-ea"/>
              <a:cs typeface="+mn-cs"/>
            </a:rPr>
            <a:t>VORREI UNA COSA: UNO-DUE</a:t>
          </a:r>
          <a:r>
            <a:rPr lang="it-IT" sz="1100" b="1" cap="small" baseline="0">
              <a:solidFill>
                <a:schemeClr val="dk1"/>
              </a:solidFill>
              <a:latin typeface="+mn-lt"/>
              <a:ea typeface="+mn-ea"/>
              <a:cs typeface="+mn-cs"/>
            </a:rPr>
            <a:t> E TIRI DA FUORI</a:t>
          </a:r>
          <a:r>
            <a:rPr lang="it-IT" sz="1100" b="1" cap="small">
              <a:solidFill>
                <a:schemeClr val="dk1"/>
              </a:solidFill>
              <a:latin typeface="+mn-lt"/>
              <a:ea typeface="+mn-ea"/>
              <a:cs typeface="+mn-cs"/>
            </a:rPr>
            <a:t>, CERCHIAMO LA CONCLUSIONE NELLO SPECCHIO</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QUANDO ABBIAMO LA POSSIBILITA’. </a:t>
          </a:r>
          <a:endParaRPr lang="it-IT" sz="1100" b="1">
            <a:solidFill>
              <a:schemeClr val="dk1"/>
            </a:solidFill>
            <a:latin typeface="+mn-lt"/>
            <a:ea typeface="+mn-ea"/>
            <a:cs typeface="+mn-cs"/>
          </a:endParaRPr>
        </a:p>
        <a:p>
          <a:pPr eaLnBrk="1" fontAlgn="auto" latinLnBrk="0" hangingPunct="1"/>
          <a:r>
            <a:rPr lang="it-IT" sz="1100">
              <a:solidFill>
                <a:schemeClr val="dk1"/>
              </a:solidFill>
              <a:latin typeface="+mn-lt"/>
              <a:ea typeface="+mn-ea"/>
              <a:cs typeface="+mn-cs"/>
            </a:rPr>
            <a:t>RICORDIAMOCI CHE I PRIMI DIFENSORI SONO LE PUNTE:  SUI CENTRALI ESCE PAOLO MENTRE VOI DUE </a:t>
          </a:r>
          <a:r>
            <a:rPr lang="it-IT" sz="1100" baseline="0">
              <a:solidFill>
                <a:schemeClr val="dk1"/>
              </a:solidFill>
              <a:latin typeface="+mn-lt"/>
              <a:ea typeface="+mn-ea"/>
              <a:cs typeface="+mn-cs"/>
            </a:rPr>
            <a:t>STAZIONATE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1" cap="small">
              <a:solidFill>
                <a:schemeClr val="dk1"/>
              </a:solidFill>
              <a:latin typeface="+mn-lt"/>
              <a:ea typeface="+mn-ea"/>
              <a:cs typeface="+mn-cs"/>
            </a:rPr>
            <a:t>DAL LIMITE SI TIRA EH RAGAZZI, CERCHIAMO LA CONCLUSIONE QUANDO ABBIAMO LA POSSIBILITA’. </a:t>
          </a:r>
          <a:endParaRPr lang="it-IT" sz="1100" b="1"/>
        </a:p>
        <a:p>
          <a:endParaRPr lang="it-IT" sz="1100"/>
        </a:p>
        <a:p>
          <a:r>
            <a:rPr lang="it-IT" sz="1100"/>
            <a:t>-RIGORI: PAOLO/GINO</a:t>
          </a:r>
        </a:p>
        <a:p>
          <a:r>
            <a:rPr lang="it-IT" sz="1100"/>
            <a:t>-PUNIZIONI: PAOLO/LILLO/GINO</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COME SEMPRE UN BUON RISCALDAMENTO. LA PARTITA SI INIZIA A VINCERE GIA' DA QUI.</a:t>
          </a:r>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COL BORETTO</a:t>
          </a:r>
          <a:endParaRPr lang="it-IT"/>
        </a:p>
        <a:p>
          <a:r>
            <a:rPr lang="it-IT" sz="1100" b="1" baseline="0">
              <a:solidFill>
                <a:schemeClr val="dk1"/>
              </a:solidFill>
              <a:latin typeface="+mn-lt"/>
              <a:ea typeface="+mn-ea"/>
              <a:cs typeface="+mn-cs"/>
            </a:rPr>
            <a:t>SE SIAMO SOPRA: RICORDARE CHE PARTITE NON FINISCONO</a:t>
          </a:r>
          <a:endParaRPr lang="it-IT"/>
        </a:p>
        <a:p>
          <a:endParaRPr lang="it-IT"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2" name="CasellaDiTesto 1"/>
        <xdr:cNvSpPr txBox="1"/>
      </xdr:nvSpPr>
      <xdr:spPr>
        <a:xfrm>
          <a:off x="47625" y="381000"/>
          <a:ext cx="5153025" cy="1070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 name="CasellaDiTesto 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 name="CasellaDiTesto 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124</xdr:row>
      <xdr:rowOff>76200</xdr:rowOff>
    </xdr:to>
    <xdr:sp macro="" textlink="">
      <xdr:nvSpPr>
        <xdr:cNvPr id="6" name="CasellaDiTesto 5"/>
        <xdr:cNvSpPr txBox="1"/>
      </xdr:nvSpPr>
      <xdr:spPr>
        <a:xfrm>
          <a:off x="47625" y="381000"/>
          <a:ext cx="5153025" cy="2006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RESETTARE LA VITTORIA DI COPPA E RIPARTIRE CON TRE PUNTI IN CAMPIONATO. BISOGNA CHE INIZIAMO A METTERE FIENO IN CASCINA RAGAZZI. QUINDI GRINTA E SOLITA PARTENZA FORTE CON L'</a:t>
          </a:r>
          <a:r>
            <a:rPr lang="it-IT" sz="1100" b="1" cap="small" baseline="0">
              <a:solidFill>
                <a:schemeClr val="dk1"/>
              </a:solidFill>
              <a:latin typeface="+mn-lt"/>
              <a:ea typeface="+mn-ea"/>
              <a:cs typeface="+mn-cs"/>
            </a:rPr>
            <a:t>IDEA FISSA DI RIENTRARE QUI CON TRE PUNTI. </a:t>
          </a:r>
        </a:p>
        <a:p>
          <a:r>
            <a:rPr lang="it-IT" sz="1100" b="1" cap="small" baseline="0">
              <a:solidFill>
                <a:schemeClr val="dk1"/>
              </a:solidFill>
              <a:latin typeface="+mn-lt"/>
              <a:ea typeface="+mn-ea"/>
              <a:cs typeface="+mn-cs"/>
            </a:rPr>
            <a:t>TRE PARTITE IN 7 GIORNI CERCHIAMO DI DARE LA SVOLTA A QUESTO INIZIO DI STAGIONE DAI!</a:t>
          </a:r>
        </a:p>
        <a:p>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GIAN, GUERRO/ ZINHO, VITTO, BULGA/ PAOLO/ VENTU, LUZ.</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RAGAZZI OGGI DOBBIAMO SOPPERIRE A DELLE ASSENZE QUINDI BISOGNA CHE SIAMO PIU' COMPATTI CHE MAI E PIU' DISPOSTI AL SACRIFICIO CHE IN ALTRE OCCASIONI. LO SAPPIAMO CHE PER FARE BENE DOBBIAMO GIOCARE AGGRESSIVI DA SUBITO. BARICENTRO ALTO E PROVIAMO A SCHIACCIARLI NELLA LORO META'.</a:t>
          </a:r>
        </a:p>
        <a:p>
          <a:pPr eaLnBrk="1" fontAlgn="auto" latinLnBrk="0" hangingPunct="1"/>
          <a:r>
            <a:rPr lang="it-IT" sz="1100" b="1" cap="small" baseline="0">
              <a:solidFill>
                <a:schemeClr val="dk1"/>
              </a:solidFill>
              <a:latin typeface="+mn-lt"/>
              <a:ea typeface="+mn-ea"/>
              <a:cs typeface="+mn-cs"/>
            </a:rPr>
            <a:t>CI MUOVIAMO DA SQUADRA</a:t>
          </a:r>
          <a:r>
            <a:rPr lang="it-IT" sz="1100" b="0" cap="small" baseline="0">
              <a:solidFill>
                <a:schemeClr val="dk1"/>
              </a:solidFill>
              <a:latin typeface="+mn-lt"/>
              <a:ea typeface="+mn-ea"/>
              <a:cs typeface="+mn-cs"/>
            </a:rPr>
            <a:t>, MANTENENDO LE GIUSTE DISTANZE TRA I REPARTI. </a:t>
          </a:r>
        </a:p>
        <a:p>
          <a:pPr eaLnBrk="1" fontAlgn="auto" latinLnBrk="0" hangingPunct="1"/>
          <a:r>
            <a:rPr lang="it-IT" sz="1100" b="0" cap="small" baseline="0">
              <a:solidFill>
                <a:schemeClr val="dk1"/>
              </a:solidFill>
              <a:latin typeface="+mn-lt"/>
              <a:ea typeface="+mn-ea"/>
              <a:cs typeface="+mn-cs"/>
            </a:rPr>
            <a:t>CERCHIAMO DI GESTIRE NOI IL POSSESSO. </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ALLA</a:t>
          </a:r>
          <a:r>
            <a:rPr lang="it-IT" sz="1100" cap="small" baseline="0">
              <a:solidFill>
                <a:schemeClr val="dk1"/>
              </a:solidFill>
              <a:latin typeface="+mn-lt"/>
              <a:ea typeface="+mn-ea"/>
              <a:cs typeface="+mn-cs"/>
            </a:rPr>
            <a:t> GUIDA. HAI ESPERIENZA, TECNICA, CARATTERE PER ESSERE IL FARO DI QUESTA SQUADRA. TIENI</a:t>
          </a:r>
          <a:r>
            <a:rPr lang="it-IT" sz="1100" b="1" cap="small">
              <a:solidFill>
                <a:schemeClr val="dk1"/>
              </a:solidFill>
              <a:latin typeface="+mn-lt"/>
              <a:ea typeface="+mn-ea"/>
              <a:cs typeface="+mn-cs"/>
            </a:rPr>
            <a:t> LA LINEA ALTA PIU' ALTA POSSIBILE</a:t>
          </a:r>
          <a:r>
            <a:rPr lang="it-IT" sz="1100" cap="small">
              <a:solidFill>
                <a:schemeClr val="dk1"/>
              </a:solidFill>
              <a:latin typeface="+mn-lt"/>
              <a:ea typeface="+mn-ea"/>
              <a:cs typeface="+mn-cs"/>
            </a:rPr>
            <a:t>, VOGLIO CHE GIOCHIAMO NELLA LORO META' CAMPO. NICO,</a:t>
          </a:r>
          <a:r>
            <a:rPr lang="it-IT" sz="1100" cap="small" baseline="0">
              <a:solidFill>
                <a:schemeClr val="dk1"/>
              </a:solidFill>
              <a:latin typeface="+mn-lt"/>
              <a:ea typeface="+mn-ea"/>
              <a:cs typeface="+mn-cs"/>
            </a:rPr>
            <a:t> COME SEMPRE NESSUNA SBAVATURA.  </a:t>
          </a:r>
          <a:r>
            <a:rPr lang="it-IT" sz="1100" b="1" cap="small" baseline="0">
              <a:solidFill>
                <a:schemeClr val="dk1"/>
              </a:solidFill>
              <a:latin typeface="+mn-lt"/>
              <a:ea typeface="+mn-ea"/>
              <a:cs typeface="+mn-cs"/>
            </a:rPr>
            <a:t>I TERZINI COME AL SOLITO MOVIMENTO SENZA PALLA IN FASE OFFENSIVA. SE FATTA BENE LA SPINTA CI PERMETTE DI ARRIVARE AL CROSS E SE ANCHE LA PALLA NON CI VIENE GIOCATA IL NOSTRO MOVIMENTO CREA SPAZIO PER ALTRE GIOCATE.</a:t>
          </a:r>
          <a:endParaRPr lang="it-IT" sz="1100" b="0" cap="small" baseline="0">
            <a:solidFill>
              <a:schemeClr val="dk1"/>
            </a:solidFill>
            <a:latin typeface="+mn-lt"/>
            <a:ea typeface="+mn-ea"/>
            <a:cs typeface="+mn-cs"/>
          </a:endParaRPr>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VA FATTO VELOCE, QUINDI PASSAGGI DI PRIMA O DI SECONDA AL MASSIMO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SE FATTO VELOCE IL GIRO PALLA IN CASA PUO’ CREARE SUPERIORITA’.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a:t>
          </a:r>
          <a:r>
            <a:rPr lang="it-IT" sz="1100" baseline="0">
              <a:solidFill>
                <a:schemeClr val="dk1"/>
              </a:solidFill>
              <a:latin typeface="+mn-lt"/>
              <a:ea typeface="+mn-ea"/>
              <a:cs typeface="+mn-cs"/>
            </a:rPr>
            <a:t>OGNUNO BATTEZZA UN UOMO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b="1">
              <a:solidFill>
                <a:schemeClr val="dk1"/>
              </a:solidFill>
              <a:latin typeface="+mn-lt"/>
              <a:ea typeface="+mn-ea"/>
              <a:cs typeface="+mn-cs"/>
            </a:rPr>
            <a:t>GIAN SE SIAMO PRESSATI</a:t>
          </a:r>
          <a:r>
            <a:rPr lang="it-IT" sz="1100" b="1" baseline="0">
              <a:solidFill>
                <a:schemeClr val="dk1"/>
              </a:solidFill>
              <a:latin typeface="+mn-lt"/>
              <a:ea typeface="+mn-ea"/>
              <a:cs typeface="+mn-cs"/>
            </a:rPr>
            <a:t> SI LANCIA LUNGO PER LE PUNTE, E A SPOT PROVIAMOLO LO STESSO IL LANCIO PER LUZ.</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a:t>
          </a:r>
          <a:r>
            <a:rPr lang="it-IT" sz="1100" cap="small">
              <a:solidFill>
                <a:schemeClr val="dk1"/>
              </a:solidFill>
              <a:latin typeface="+mn-lt"/>
              <a:ea typeface="+mn-ea"/>
              <a:cs typeface="+mn-cs"/>
            </a:rPr>
            <a:t>CHE DETTI I TEMPI DELLA SQUADRA. MI RACCOMANDO LA POSIZIONE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GIAN FA</a:t>
          </a:r>
          <a:r>
            <a:rPr lang="it-IT" sz="1100" cap="small" baseline="0">
              <a:solidFill>
                <a:schemeClr val="dk1"/>
              </a:solidFill>
              <a:latin typeface="+mn-lt"/>
              <a:ea typeface="+mn-ea"/>
              <a:cs typeface="+mn-cs"/>
            </a:rPr>
            <a:t> SALIRE LA DIFESA, ANCHE NOI DEL CENTROCAMPO DOBBIAMO SALIRE PER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MANTENERE LA DISTANZA GIUSTA TRA I REPARTI:</a:t>
          </a:r>
          <a:r>
            <a:rPr lang="it-IT" sz="1100" b="1" cap="small" baseline="0">
              <a:solidFill>
                <a:schemeClr val="dk1"/>
              </a:solidFill>
              <a:latin typeface="+mn-lt"/>
              <a:ea typeface="+mn-ea"/>
              <a:cs typeface="+mn-cs"/>
            </a:rPr>
            <a:t> VITTO NON SCHIACCIAMOCI, </a:t>
          </a:r>
          <a:r>
            <a:rPr lang="it-IT" sz="1100" cap="small">
              <a:solidFill>
                <a:schemeClr val="dk1"/>
              </a:solidFill>
              <a:latin typeface="+mn-lt"/>
              <a:ea typeface="+mn-ea"/>
              <a:cs typeface="+mn-cs"/>
            </a:rPr>
            <a:t>NON SBILANCIAMOCI,</a:t>
          </a:r>
          <a:r>
            <a:rPr lang="it-IT" sz="1100" cap="small" baseline="0">
              <a:solidFill>
                <a:schemeClr val="dk1"/>
              </a:solidFill>
              <a:latin typeface="+mn-lt"/>
              <a:ea typeface="+mn-ea"/>
              <a:cs typeface="+mn-cs"/>
            </a:rPr>
            <a:t> MOVIMENTI IN ORIZZONTALE, GIOCATE SEMPLICI E VELOCI, DUE COSE VOGLIO OGGI DA TE </a:t>
          </a:r>
        </a:p>
        <a:p>
          <a:r>
            <a:rPr lang="it-IT" sz="1100" b="1" cap="small" baseline="0">
              <a:solidFill>
                <a:schemeClr val="dk1"/>
              </a:solidFill>
              <a:latin typeface="+mn-lt"/>
              <a:ea typeface="+mn-ea"/>
              <a:cs typeface="+mn-cs"/>
            </a:rPr>
            <a:t>1) VERTICALIZZARE.</a:t>
          </a:r>
        </a:p>
        <a:p>
          <a:r>
            <a:rPr lang="it-IT" sz="1100" b="1" cap="small" baseline="0">
              <a:solidFill>
                <a:schemeClr val="dk1"/>
              </a:solidFill>
              <a:latin typeface="+mn-lt"/>
              <a:ea typeface="+mn-ea"/>
              <a:cs typeface="+mn-cs"/>
            </a:rPr>
            <a:t>2) APRIRE IL GIOCO </a:t>
          </a:r>
          <a:r>
            <a:rPr lang="it-IT" sz="1100" b="1" cap="small">
              <a:solidFill>
                <a:schemeClr val="dk1"/>
              </a:solidFill>
              <a:latin typeface="+mn-lt"/>
              <a:ea typeface="+mn-ea"/>
              <a:cs typeface="+mn-cs"/>
            </a:rPr>
            <a:t>IN MANIERA VELOCE</a:t>
          </a:r>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 DUE INTERNI, ZINHO </a:t>
          </a:r>
          <a:r>
            <a:rPr lang="it-IT" sz="1100" cap="small" baseline="0">
              <a:solidFill>
                <a:schemeClr val="dk1"/>
              </a:solidFill>
              <a:latin typeface="+mn-lt"/>
              <a:ea typeface="+mn-ea"/>
              <a:cs typeface="+mn-cs"/>
            </a:rPr>
            <a:t>A DESTRA, BULGA A SINISTRA:</a:t>
          </a:r>
          <a:r>
            <a:rPr lang="it-IT" sz="1100" cap="small">
              <a:solidFill>
                <a:schemeClr val="dk1"/>
              </a:solidFill>
              <a:latin typeface="+mn-lt"/>
              <a:ea typeface="+mn-ea"/>
              <a:cs typeface="+mn-cs"/>
            </a:rPr>
            <a:t> MUOVERSI CON INTELLIGENZA</a:t>
          </a:r>
          <a:r>
            <a:rPr lang="it-IT" sz="1100" cap="small" baseline="0">
              <a:solidFill>
                <a:schemeClr val="dk1"/>
              </a:solidFill>
              <a:latin typeface="+mn-lt"/>
              <a:ea typeface="+mn-ea"/>
              <a:cs typeface="+mn-cs"/>
            </a:rPr>
            <a:t>,</a:t>
          </a:r>
          <a:r>
            <a:rPr lang="it-IT" sz="1100" cap="small">
              <a:solidFill>
                <a:schemeClr val="dk1"/>
              </a:solidFill>
              <a:latin typeface="+mn-lt"/>
              <a:ea typeface="+mn-ea"/>
              <a:cs typeface="+mn-cs"/>
            </a:rPr>
            <a:t>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NON PERDERE PALLE BANALI.</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PRECISIONE IN FASE DI DISIMPEGNO</a:t>
          </a:r>
          <a:r>
            <a:rPr lang="it-IT" sz="1100" cap="small" baseline="0">
              <a:solidFill>
                <a:schemeClr val="dk1"/>
              </a:solidFill>
              <a:latin typeface="+mn-lt"/>
              <a:ea typeface="+mn-ea"/>
              <a:cs typeface="+mn-cs"/>
            </a:rPr>
            <a:t>. ZINHO GIOCA SEMPLICE, SE VUOI STRAFARE CON GIOCATE AD EFFETTO O DRIBBLING RISCHIOSI SI RISCHIA DI PERDERE PALLA CON CONSEGUENTE RIPARTENZA LORO.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OGGI VORREI VEDERE DALLA META' CAMPO VERSO LA MIA PORTA SOPRATTUTTO NEGLI ULTIMI 20 METRI NESSUNO INDIETREGGIARE, MA VEDERE INVECE PRESSARE IL POSSESSORE DI PALLA.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LE GIOCATE IN ALLENAMENTO LE ABBIAMO PROVATE, MI PIACEREBBE VEDERNE QUALCUNA. 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TREQUARTI:</a:t>
          </a:r>
          <a:r>
            <a:rPr lang="it-IT" sz="1100" cap="small">
              <a:solidFill>
                <a:schemeClr val="dk1"/>
              </a:solidFill>
              <a:latin typeface="+mn-lt"/>
              <a:ea typeface="+mn-ea"/>
              <a:cs typeface="+mn-cs"/>
            </a:rPr>
            <a:t>  GIOCHIAMO CON PAOLO, SOLITO</a:t>
          </a:r>
          <a:r>
            <a:rPr lang="it-IT" sz="1100" cap="small" baseline="0">
              <a:solidFill>
                <a:schemeClr val="dk1"/>
              </a:solidFill>
              <a:latin typeface="+mn-lt"/>
              <a:ea typeface="+mn-ea"/>
              <a:cs typeface="+mn-cs"/>
            </a:rPr>
            <a:t> LAVORO DI QUANTITA' E QUALITA'. </a:t>
          </a:r>
          <a:r>
            <a:rPr lang="it-IT" sz="1100" b="1" cap="small" baseline="0">
              <a:solidFill>
                <a:schemeClr val="dk1"/>
              </a:solidFill>
              <a:latin typeface="+mn-lt"/>
              <a:ea typeface="+mn-ea"/>
              <a:cs typeface="+mn-cs"/>
            </a:rPr>
            <a:t>NEGLI ULTIMI 20/25 METRI VOGLIO IL DRIBBLING SENZA PAURA E LA FINALIZZAZIONE VELOCE CHE SIA IL CROSS, L'UNO-DUE O IL TIRO. </a:t>
          </a:r>
          <a:r>
            <a:rPr lang="it-IT" sz="1100" cap="small">
              <a:solidFill>
                <a:schemeClr val="dk1"/>
              </a:solidFill>
              <a:latin typeface="+mn-lt"/>
              <a:ea typeface="+mn-ea"/>
              <a:cs typeface="+mn-cs"/>
            </a:rPr>
            <a:t>POSSIBILITA' DI INSERIMENTO DIETRO LA PUNTA QUANDO VIENE INCONTRO A RICEVERE PALLA</a:t>
          </a:r>
          <a:r>
            <a:rPr lang="it-IT" sz="1100" cap="small" baseline="0">
              <a:solidFill>
                <a:schemeClr val="dk1"/>
              </a:solidFill>
              <a:latin typeface="+mn-lt"/>
              <a:ea typeface="+mn-ea"/>
              <a:cs typeface="+mn-cs"/>
            </a:rPr>
            <a:t> OPPURE VAI IN APPOGGIO PER LA GIOCATA DELLA PUNTA: CERCA SEMPRE LA GIOCATA VELOCE MAGARI IN PROFONDITA' PER LUZ (SOPRA LA LINEA DIFENSIVA) O PER LA CHIUSURA DI UN TRIANGOLO. SCALI A  A DAR FASTIDIO AL LORO CENTRALE DI CENTROCAMPO IN FASE DI NON POSSESSO, E' IMPORTANTE QUESTA FASE, CHIARO?  </a:t>
          </a:r>
          <a:r>
            <a:rPr lang="it-IT" sz="1100" cap="small">
              <a:solidFill>
                <a:schemeClr val="dk1"/>
              </a:solidFill>
              <a:latin typeface="+mn-lt"/>
              <a:ea typeface="+mn-ea"/>
              <a:cs typeface="+mn-cs"/>
            </a:rPr>
            <a:t>ESCI IN PRESSING SUI CENTRALI DIFENSIVI SE PARTONO DA LI', LE PUNTE STANNO TRA IL CENTRALE ED IL TERZINO. </a:t>
          </a: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VENTU</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LASCIA SVARIARE LUZ CHE FARA' PIU' MOVIMENTO. OBIETTIVO PRIMARIO DI OGGI, OVVIAMENTE DOPO IL GOL, E' QUELLO DI TENERE SU IL PALLONE, FACCIAMO RESPIRARE LA SQUADRA RAGAZZI. </a:t>
          </a:r>
          <a:r>
            <a:rPr lang="it-IT" sz="1100" b="1" cap="small" baseline="0">
              <a:solidFill>
                <a:schemeClr val="dk1"/>
              </a:solidFill>
              <a:latin typeface="+mn-lt"/>
              <a:ea typeface="+mn-ea"/>
              <a:cs typeface="+mn-cs"/>
            </a:rPr>
            <a:t>PER I CENTROCAMPISTI: IL VENTU, CERCHIAMOLO SUI PIEDI, PRONTI A RICEVERE LA SPONDA, LUZ INVECE DEVE DARCI PROFONDITA', VOGLIO IMBECCATE NELLO SPAZIO E RASOTERRA. E' VELOCE PUO' FARE LA DIFFERENZA. </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LUZ NON MI STANCHERO' DI RIPETERTELO, SE VUOI ESSERE PERICOLOSO DEVI MUOVERTI SENZA IL PALLONE TRA I PIEDI E FARE CONTINUI TAGLI ED INSERIMENTI NELLA ZONA CENTRALE, VERSO LA PORTA. SE IMPARI A FARE IL MOVIMENTO VERSO LAPORTA, LA PALLA PRIMA O POI I NOSTRI CENTROCAMPISTI TE LA METTONO LA' DIETRO LA LINEA DIFENSIVA.</a:t>
          </a:r>
        </a:p>
        <a:p>
          <a:r>
            <a:rPr lang="it-IT" sz="1100">
              <a:solidFill>
                <a:schemeClr val="dk1"/>
              </a:solidFill>
              <a:latin typeface="+mn-lt"/>
              <a:ea typeface="+mn-ea"/>
              <a:cs typeface="+mn-cs"/>
            </a:rPr>
            <a:t>RICORDIAMOCI CHE I PRIMI DIFENSORI SONO LE PUNTE:  SUI CENTRALI ESCE PAOLO MENTRE VENTU E LUZ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PAOLO RIENTRI TU A SALTARE IN AREA SULLE PALLE INATTIVE A SFAVORE.</a:t>
          </a:r>
        </a:p>
        <a:p>
          <a:endParaRPr lang="it-IT" sz="1100"/>
        </a:p>
        <a:p>
          <a:r>
            <a:rPr lang="it-IT" sz="1100"/>
            <a:t>-RIGORI: PAOLO/GIAN</a:t>
          </a:r>
        </a:p>
        <a:p>
          <a:r>
            <a:rPr lang="it-IT" sz="1100"/>
            <a:t>-PUNIZIONI: PAOLO/BULGA</a:t>
          </a:r>
        </a:p>
        <a:p>
          <a:r>
            <a:rPr lang="it-IT" sz="1100"/>
            <a:t>-ANGOLI: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a:t>
          </a:r>
          <a:r>
            <a:rPr lang="it-IT" sz="1100" b="1" baseline="0"/>
            <a:t> DIVERTIRCI E 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RICORDARE BORETTO</a:t>
          </a:r>
          <a:endParaRPr lang="it-IT"/>
        </a:p>
        <a:p>
          <a:r>
            <a:rPr lang="it-IT" sz="1100" b="1" baseline="0">
              <a:solidFill>
                <a:schemeClr val="dk1"/>
              </a:solidFill>
              <a:latin typeface="+mn-lt"/>
              <a:ea typeface="+mn-ea"/>
              <a:cs typeface="+mn-cs"/>
            </a:rPr>
            <a:t>SE SIAMO SOPRA: RICORDARE CHE LO SVARIONE E' SEMPRE DIETRO L'ANGOLO.</a:t>
          </a:r>
          <a:endParaRPr lang="it-IT"/>
        </a:p>
        <a:p>
          <a:endParaRPr lang="it-IT" sz="1100"/>
        </a:p>
        <a:p>
          <a:endParaRPr lang="it-IT" sz="1100"/>
        </a:p>
        <a:p>
          <a:r>
            <a:rPr lang="it-IT" sz="1100"/>
            <a:t>C.Iotti squalificato:</a:t>
          </a:r>
          <a:r>
            <a:rPr lang="it-IT" sz="1100" baseline="0"/>
            <a:t> mattioli</a:t>
          </a:r>
          <a:endParaRPr lang="it-IT" sz="1100"/>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S46"/>
  <sheetViews>
    <sheetView zoomScale="72" zoomScaleNormal="72" zoomScaleSheetLayoutView="100" workbookViewId="0">
      <pane xSplit="6" ySplit="2" topLeftCell="CM3" activePane="bottomRight" state="frozen"/>
      <selection pane="topRight" activeCell="F1" sqref="F1"/>
      <selection pane="bottomLeft" activeCell="A3" sqref="A3"/>
      <selection pane="bottomRight" activeCell="CS32" sqref="CS32"/>
    </sheetView>
  </sheetViews>
  <sheetFormatPr defaultRowHeight="14.25" x14ac:dyDescent="0.2"/>
  <cols>
    <col min="1" max="1" width="6.28515625" style="1" customWidth="1"/>
    <col min="2" max="2" width="6.85546875" style="1" customWidth="1"/>
    <col min="3" max="3" width="5.85546875" style="19" customWidth="1"/>
    <col min="4" max="4" width="28.7109375" style="19" customWidth="1"/>
    <col min="5" max="5" width="9.85546875" style="15" customWidth="1"/>
    <col min="6" max="6" width="15.28515625" style="15" customWidth="1"/>
    <col min="7" max="9" width="7" style="8" customWidth="1"/>
    <col min="10" max="11" width="7.140625" style="8" customWidth="1"/>
    <col min="12" max="12" width="14.85546875" style="8" customWidth="1"/>
    <col min="13" max="13" width="7.7109375" style="8" customWidth="1"/>
    <col min="14" max="14" width="14.28515625" style="8" customWidth="1"/>
    <col min="15" max="15" width="8.140625" style="8" customWidth="1"/>
    <col min="16" max="16" width="20" style="8" customWidth="1"/>
    <col min="17" max="17" width="8.140625" style="8" customWidth="1"/>
    <col min="18" max="18" width="15.42578125" style="8" customWidth="1"/>
    <col min="19" max="19" width="7.7109375" style="8" customWidth="1"/>
    <col min="20" max="20" width="15.140625" style="8" customWidth="1"/>
    <col min="21" max="21" width="7.7109375" style="8" customWidth="1"/>
    <col min="22" max="22" width="6.7109375" style="8" customWidth="1"/>
    <col min="23" max="23" width="17.140625" style="8" customWidth="1"/>
    <col min="24" max="24" width="7" style="8" customWidth="1"/>
    <col min="25" max="25" width="18.42578125" style="1" customWidth="1"/>
    <col min="26" max="26" width="7.42578125" style="1" customWidth="1"/>
    <col min="27" max="27" width="18.28515625" style="1" customWidth="1"/>
    <col min="28" max="28" width="19.85546875" style="1" customWidth="1"/>
    <col min="29" max="29" width="7.7109375" style="8" customWidth="1"/>
    <col min="30" max="30" width="16.85546875" style="1" customWidth="1"/>
    <col min="31" max="31" width="7.7109375" style="8" customWidth="1"/>
    <col min="32" max="32" width="15.140625" style="8" customWidth="1"/>
    <col min="33" max="33" width="21.7109375" style="1" customWidth="1"/>
    <col min="34" max="34" width="16.5703125" style="8" customWidth="1"/>
    <col min="35" max="35" width="14.42578125" style="1" customWidth="1"/>
    <col min="36" max="36" width="7.85546875" style="1" customWidth="1"/>
    <col min="37" max="37" width="15" style="1" customWidth="1"/>
    <col min="38" max="38" width="15.5703125" style="1" customWidth="1"/>
    <col min="39" max="39" width="8" style="1" customWidth="1"/>
    <col min="40" max="41" width="9.140625" style="1" customWidth="1"/>
    <col min="42" max="42" width="8" style="1" customWidth="1"/>
    <col min="43" max="43" width="7.85546875" style="1" customWidth="1"/>
    <col min="44" max="46" width="8" style="1" customWidth="1"/>
    <col min="47" max="48" width="7.42578125" style="1" customWidth="1"/>
    <col min="49" max="49" width="8" style="1" customWidth="1"/>
    <col min="50" max="50" width="14.85546875" style="8" customWidth="1"/>
    <col min="51" max="51" width="8" style="1" customWidth="1"/>
    <col min="52" max="52" width="19.5703125" style="1" customWidth="1"/>
    <col min="53" max="53" width="16.28515625" style="1" customWidth="1"/>
    <col min="54" max="54" width="18.7109375" style="1" customWidth="1"/>
    <col min="55" max="56" width="8" style="1" customWidth="1"/>
    <col min="57" max="57" width="23.7109375" style="1" customWidth="1"/>
    <col min="58" max="58" width="18.140625" style="1" customWidth="1"/>
    <col min="59" max="60" width="8" style="1" customWidth="1"/>
    <col min="61" max="61" width="7.85546875" style="1" customWidth="1"/>
    <col min="62" max="62" width="7.42578125" style="1" customWidth="1"/>
    <col min="63" max="64" width="7.5703125" style="1" customWidth="1"/>
    <col min="65" max="65" width="18.85546875" style="1" bestFit="1" customWidth="1"/>
    <col min="66" max="66" width="15.5703125" style="1" customWidth="1"/>
    <col min="67" max="67" width="8" style="1" customWidth="1"/>
    <col min="68" max="68" width="19" style="1" customWidth="1"/>
    <col min="69" max="69" width="8" style="1" customWidth="1"/>
    <col min="70" max="70" width="16.85546875" style="1" customWidth="1"/>
    <col min="71" max="71" width="22.7109375" style="1" customWidth="1"/>
    <col min="72" max="73" width="7.85546875" style="1" customWidth="1"/>
    <col min="74" max="74" width="18.28515625" style="1" customWidth="1"/>
    <col min="75" max="75" width="16.5703125" style="1" customWidth="1"/>
    <col min="76" max="76" width="6.85546875" style="1" customWidth="1"/>
    <col min="77" max="77" width="9" style="1" customWidth="1"/>
    <col min="78" max="78" width="19.7109375" style="1" customWidth="1"/>
    <col min="79" max="79" width="9" style="1" customWidth="1"/>
    <col min="80" max="80" width="22" style="1" customWidth="1"/>
    <col min="81" max="81" width="19.140625" style="1" customWidth="1"/>
    <col min="82" max="82" width="7.5703125" style="1" customWidth="1"/>
    <col min="83" max="83" width="14.7109375" style="1" customWidth="1"/>
    <col min="84" max="89" width="7.5703125" style="1" customWidth="1"/>
    <col min="90" max="90" width="19" style="1" customWidth="1"/>
    <col min="91" max="91" width="7.5703125" style="1" customWidth="1"/>
    <col min="92" max="92" width="23" style="1" customWidth="1"/>
    <col min="93" max="94" width="7.5703125" style="1" customWidth="1"/>
    <col min="95" max="95" width="23.7109375" style="1" customWidth="1"/>
    <col min="96" max="96" width="7.5703125" style="1" customWidth="1"/>
    <col min="97" max="97" width="22" style="1" customWidth="1"/>
    <col min="98" max="16384" width="9.140625" style="1"/>
  </cols>
  <sheetData>
    <row r="1" spans="1:97" s="13" customFormat="1" ht="12.75" customHeight="1" x14ac:dyDescent="0.2">
      <c r="A1" s="161"/>
      <c r="B1" s="156"/>
      <c r="C1" s="157" t="s">
        <v>2</v>
      </c>
      <c r="D1" s="158"/>
      <c r="E1" s="156" t="s">
        <v>51</v>
      </c>
      <c r="F1" s="156" t="s">
        <v>17</v>
      </c>
      <c r="G1" s="16">
        <v>42240</v>
      </c>
      <c r="H1" s="16">
        <v>42241</v>
      </c>
      <c r="I1" s="16">
        <v>42243</v>
      </c>
      <c r="J1" s="16">
        <v>42247</v>
      </c>
      <c r="K1" s="16">
        <v>42248</v>
      </c>
      <c r="L1" s="16">
        <v>42250</v>
      </c>
      <c r="M1" s="16">
        <v>42254</v>
      </c>
      <c r="N1" s="16">
        <v>42256</v>
      </c>
      <c r="O1" s="16">
        <v>42258</v>
      </c>
      <c r="P1" s="16">
        <v>42262</v>
      </c>
      <c r="Q1" s="16">
        <v>42264</v>
      </c>
      <c r="R1" s="16">
        <v>42268</v>
      </c>
      <c r="S1" s="16">
        <v>42271</v>
      </c>
      <c r="T1" s="16">
        <v>42275</v>
      </c>
      <c r="U1" s="16">
        <v>42278</v>
      </c>
      <c r="V1" s="16">
        <v>42282</v>
      </c>
      <c r="W1" s="16">
        <v>42285</v>
      </c>
      <c r="X1" s="16">
        <v>42289</v>
      </c>
      <c r="Y1" s="16">
        <v>42292</v>
      </c>
      <c r="Z1" s="16">
        <v>42296</v>
      </c>
      <c r="AA1" s="16">
        <v>42299</v>
      </c>
      <c r="AB1" s="16">
        <v>42303</v>
      </c>
      <c r="AC1" s="16">
        <v>42306</v>
      </c>
      <c r="AD1" s="16">
        <v>42311</v>
      </c>
      <c r="AE1" s="16">
        <v>42313</v>
      </c>
      <c r="AF1" s="16">
        <v>42317</v>
      </c>
      <c r="AG1" s="16">
        <v>42320</v>
      </c>
      <c r="AH1" s="16">
        <v>42324</v>
      </c>
      <c r="AI1" s="16">
        <v>42327</v>
      </c>
      <c r="AJ1" s="16">
        <v>42331</v>
      </c>
      <c r="AK1" s="16">
        <v>42334</v>
      </c>
      <c r="AL1" s="16">
        <v>42339</v>
      </c>
      <c r="AM1" s="16">
        <v>42341</v>
      </c>
      <c r="AN1" s="16">
        <v>42352</v>
      </c>
      <c r="AO1" s="16">
        <v>42359</v>
      </c>
      <c r="AP1" s="16">
        <v>42364</v>
      </c>
      <c r="AQ1" s="16">
        <v>42376</v>
      </c>
      <c r="AR1" s="16">
        <v>42380</v>
      </c>
      <c r="AS1" s="16">
        <v>42383</v>
      </c>
      <c r="AT1" s="16">
        <v>42387</v>
      </c>
      <c r="AU1" s="16">
        <v>42390</v>
      </c>
      <c r="AV1" s="16">
        <v>42394</v>
      </c>
      <c r="AW1" s="16">
        <v>42397</v>
      </c>
      <c r="AX1" s="16">
        <v>42399</v>
      </c>
      <c r="AY1" s="16">
        <v>42401</v>
      </c>
      <c r="AZ1" s="16">
        <v>42404</v>
      </c>
      <c r="BA1" s="16">
        <v>42408</v>
      </c>
      <c r="BB1" s="16">
        <v>42411</v>
      </c>
      <c r="BC1" s="16">
        <v>42415</v>
      </c>
      <c r="BD1" s="16">
        <v>42418</v>
      </c>
      <c r="BE1" s="16">
        <v>42422</v>
      </c>
      <c r="BF1" s="16">
        <v>42425</v>
      </c>
      <c r="BG1" s="16">
        <v>42429</v>
      </c>
      <c r="BH1" s="16">
        <v>42432</v>
      </c>
      <c r="BI1" s="16">
        <v>42436</v>
      </c>
      <c r="BJ1" s="16">
        <v>42439</v>
      </c>
      <c r="BK1" s="16">
        <v>42443</v>
      </c>
      <c r="BL1" s="16">
        <v>42446</v>
      </c>
      <c r="BM1" s="16">
        <v>42450</v>
      </c>
      <c r="BN1" s="16">
        <v>42453</v>
      </c>
      <c r="BO1" s="16">
        <v>42458</v>
      </c>
      <c r="BP1" s="16">
        <v>42460</v>
      </c>
      <c r="BQ1" s="16">
        <v>42464</v>
      </c>
      <c r="BR1" s="16">
        <v>42467</v>
      </c>
      <c r="BS1" s="16">
        <v>42471</v>
      </c>
      <c r="BT1" s="16">
        <v>42474</v>
      </c>
      <c r="BU1" s="16">
        <v>42478</v>
      </c>
      <c r="BV1" s="16">
        <v>42481</v>
      </c>
      <c r="BW1" s="16">
        <v>42486</v>
      </c>
      <c r="BX1" s="16">
        <v>42488</v>
      </c>
      <c r="BY1" s="16">
        <v>42492</v>
      </c>
      <c r="BZ1" s="16">
        <v>42494</v>
      </c>
      <c r="CA1" s="16">
        <v>42499</v>
      </c>
      <c r="CB1" s="16">
        <v>42501</v>
      </c>
      <c r="CC1" s="16">
        <v>42504</v>
      </c>
      <c r="CD1" s="16">
        <v>42507</v>
      </c>
      <c r="CE1" s="16">
        <v>42510</v>
      </c>
      <c r="CF1" s="16">
        <v>42513</v>
      </c>
      <c r="CG1" s="16">
        <v>42515</v>
      </c>
      <c r="CH1" s="16">
        <v>42520</v>
      </c>
      <c r="CI1" s="16">
        <v>42522</v>
      </c>
      <c r="CJ1" s="16">
        <v>42527</v>
      </c>
      <c r="CK1" s="16">
        <v>42529</v>
      </c>
      <c r="CL1" s="16">
        <v>42531</v>
      </c>
      <c r="CM1" s="16">
        <v>42529</v>
      </c>
      <c r="CN1" s="16">
        <v>42535</v>
      </c>
      <c r="CO1" s="16">
        <v>42537</v>
      </c>
      <c r="CP1" s="16">
        <v>42541</v>
      </c>
      <c r="CQ1" s="16">
        <v>42544</v>
      </c>
      <c r="CR1" s="16">
        <v>42549</v>
      </c>
      <c r="CS1" s="16">
        <v>42551</v>
      </c>
    </row>
    <row r="2" spans="1:97" s="5" customFormat="1" ht="82.5" customHeight="1" x14ac:dyDescent="0.2">
      <c r="A2" s="161"/>
      <c r="B2" s="156"/>
      <c r="C2" s="159"/>
      <c r="D2" s="160"/>
      <c r="E2" s="156"/>
      <c r="F2" s="156"/>
      <c r="G2" s="10" t="s">
        <v>18</v>
      </c>
      <c r="H2" s="10" t="s">
        <v>18</v>
      </c>
      <c r="I2" s="10" t="s">
        <v>18</v>
      </c>
      <c r="J2" s="10" t="s">
        <v>18</v>
      </c>
      <c r="K2" s="10" t="s">
        <v>18</v>
      </c>
      <c r="L2" s="57" t="s">
        <v>84</v>
      </c>
      <c r="M2" s="10" t="s">
        <v>18</v>
      </c>
      <c r="N2" s="57" t="s">
        <v>194</v>
      </c>
      <c r="O2" s="54" t="s">
        <v>18</v>
      </c>
      <c r="P2" s="57" t="s">
        <v>254</v>
      </c>
      <c r="Q2" s="54" t="s">
        <v>18</v>
      </c>
      <c r="R2" s="58" t="s">
        <v>260</v>
      </c>
      <c r="S2" s="54" t="s">
        <v>18</v>
      </c>
      <c r="T2" s="58" t="s">
        <v>273</v>
      </c>
      <c r="U2" s="54" t="s">
        <v>18</v>
      </c>
      <c r="V2" s="54" t="s">
        <v>18</v>
      </c>
      <c r="W2" s="58" t="s">
        <v>289</v>
      </c>
      <c r="X2" s="54" t="s">
        <v>18</v>
      </c>
      <c r="Y2" s="90" t="s">
        <v>378</v>
      </c>
      <c r="Z2" s="54" t="s">
        <v>18</v>
      </c>
      <c r="AA2" s="58" t="s">
        <v>290</v>
      </c>
      <c r="AB2" s="59" t="s">
        <v>309</v>
      </c>
      <c r="AC2" s="54" t="s">
        <v>18</v>
      </c>
      <c r="AD2" s="58" t="s">
        <v>320</v>
      </c>
      <c r="AE2" s="54" t="s">
        <v>18</v>
      </c>
      <c r="AF2" s="58" t="s">
        <v>327</v>
      </c>
      <c r="AG2" s="59" t="s">
        <v>428</v>
      </c>
      <c r="AH2" s="90" t="s">
        <v>379</v>
      </c>
      <c r="AI2" s="58" t="s">
        <v>336</v>
      </c>
      <c r="AJ2" s="7" t="s">
        <v>18</v>
      </c>
      <c r="AK2" s="58" t="s">
        <v>351</v>
      </c>
      <c r="AL2" s="58" t="s">
        <v>360</v>
      </c>
      <c r="AM2" s="7" t="s">
        <v>18</v>
      </c>
      <c r="AN2" s="10" t="s">
        <v>385</v>
      </c>
      <c r="AO2" s="10" t="s">
        <v>385</v>
      </c>
      <c r="AP2" s="10" t="s">
        <v>371</v>
      </c>
      <c r="AQ2" s="7" t="s">
        <v>18</v>
      </c>
      <c r="AR2" s="7" t="s">
        <v>18</v>
      </c>
      <c r="AS2" s="7" t="s">
        <v>18</v>
      </c>
      <c r="AT2" s="7" t="s">
        <v>18</v>
      </c>
      <c r="AU2" s="7" t="s">
        <v>18</v>
      </c>
      <c r="AV2" s="7" t="s">
        <v>18</v>
      </c>
      <c r="AW2" s="7" t="s">
        <v>18</v>
      </c>
      <c r="AX2" s="57" t="s">
        <v>84</v>
      </c>
      <c r="AY2" s="7" t="s">
        <v>18</v>
      </c>
      <c r="AZ2" s="59" t="s">
        <v>309</v>
      </c>
      <c r="BA2" s="58" t="s">
        <v>260</v>
      </c>
      <c r="BB2" s="59" t="s">
        <v>393</v>
      </c>
      <c r="BC2" s="7" t="s">
        <v>18</v>
      </c>
      <c r="BD2" s="7" t="s">
        <v>18</v>
      </c>
      <c r="BE2" s="59" t="s">
        <v>428</v>
      </c>
      <c r="BF2" s="58" t="s">
        <v>372</v>
      </c>
      <c r="BG2" s="10" t="s">
        <v>18</v>
      </c>
      <c r="BH2" s="10" t="s">
        <v>18</v>
      </c>
      <c r="BI2" s="10" t="s">
        <v>18</v>
      </c>
      <c r="BJ2" s="10" t="s">
        <v>18</v>
      </c>
      <c r="BK2" s="10" t="s">
        <v>18</v>
      </c>
      <c r="BL2" s="10" t="s">
        <v>18</v>
      </c>
      <c r="BM2" s="58" t="s">
        <v>176</v>
      </c>
      <c r="BN2" s="58" t="s">
        <v>373</v>
      </c>
      <c r="BO2" s="10" t="s">
        <v>18</v>
      </c>
      <c r="BP2" s="59" t="s">
        <v>393</v>
      </c>
      <c r="BQ2" s="10" t="s">
        <v>18</v>
      </c>
      <c r="BR2" s="58" t="s">
        <v>464</v>
      </c>
      <c r="BS2" s="59" t="s">
        <v>474</v>
      </c>
      <c r="BT2" s="7" t="s">
        <v>18</v>
      </c>
      <c r="BU2" s="7" t="s">
        <v>18</v>
      </c>
      <c r="BV2" s="58" t="s">
        <v>374</v>
      </c>
      <c r="BW2" s="58" t="s">
        <v>375</v>
      </c>
      <c r="BX2" s="7" t="s">
        <v>18</v>
      </c>
      <c r="BY2" s="10" t="s">
        <v>511</v>
      </c>
      <c r="BZ2" s="90" t="s">
        <v>480</v>
      </c>
      <c r="CA2" s="10" t="s">
        <v>511</v>
      </c>
      <c r="CB2" s="59" t="s">
        <v>495</v>
      </c>
      <c r="CC2" s="58" t="s">
        <v>376</v>
      </c>
      <c r="CD2" s="10" t="s">
        <v>18</v>
      </c>
      <c r="CE2" s="58" t="s">
        <v>377</v>
      </c>
      <c r="CF2" s="10" t="s">
        <v>18</v>
      </c>
      <c r="CG2" s="10" t="s">
        <v>18</v>
      </c>
      <c r="CH2" s="10" t="s">
        <v>18</v>
      </c>
      <c r="CI2" s="10" t="s">
        <v>18</v>
      </c>
      <c r="CJ2" s="10" t="s">
        <v>18</v>
      </c>
      <c r="CK2" s="10" t="s">
        <v>18</v>
      </c>
      <c r="CL2" s="58" t="s">
        <v>535</v>
      </c>
      <c r="CM2" s="10" t="s">
        <v>511</v>
      </c>
      <c r="CN2" s="58" t="s">
        <v>536</v>
      </c>
      <c r="CO2" s="10" t="s">
        <v>554</v>
      </c>
      <c r="CP2" s="10" t="s">
        <v>18</v>
      </c>
      <c r="CQ2" s="58" t="s">
        <v>555</v>
      </c>
      <c r="CR2" s="10" t="s">
        <v>18</v>
      </c>
      <c r="CS2" s="58" t="s">
        <v>565</v>
      </c>
    </row>
    <row r="3" spans="1:97" s="2" customFormat="1" ht="18" x14ac:dyDescent="0.2">
      <c r="A3" s="3"/>
      <c r="B3" s="52"/>
      <c r="C3" s="47"/>
      <c r="D3" s="48" t="s">
        <v>13</v>
      </c>
      <c r="E3" s="14">
        <f>COUNTIF(F3:CS3,"x")</f>
        <v>33</v>
      </c>
      <c r="F3" s="14">
        <f>COUNTIF(G3:CS3,"Si")</f>
        <v>58</v>
      </c>
      <c r="G3" s="21" t="s">
        <v>221</v>
      </c>
      <c r="H3" s="21" t="s">
        <v>221</v>
      </c>
      <c r="I3" s="21" t="s">
        <v>221</v>
      </c>
      <c r="J3" s="21" t="s">
        <v>221</v>
      </c>
      <c r="K3" s="21" t="s">
        <v>221</v>
      </c>
      <c r="L3" s="21" t="s">
        <v>221</v>
      </c>
      <c r="M3" s="21" t="s">
        <v>221</v>
      </c>
      <c r="N3" s="21" t="s">
        <v>221</v>
      </c>
      <c r="O3" s="21" t="s">
        <v>221</v>
      </c>
      <c r="P3" s="21" t="s">
        <v>221</v>
      </c>
      <c r="Q3" s="88" t="s">
        <v>221</v>
      </c>
      <c r="R3" s="21" t="s">
        <v>261</v>
      </c>
      <c r="S3" s="21" t="s">
        <v>221</v>
      </c>
      <c r="T3" s="21" t="s">
        <v>261</v>
      </c>
      <c r="U3" s="21" t="s">
        <v>221</v>
      </c>
      <c r="V3" s="21" t="s">
        <v>221</v>
      </c>
      <c r="W3" s="88" t="s">
        <v>261</v>
      </c>
      <c r="X3" s="21" t="s">
        <v>221</v>
      </c>
      <c r="Y3" s="21" t="s">
        <v>261</v>
      </c>
      <c r="Z3" s="21" t="s">
        <v>221</v>
      </c>
      <c r="AA3" s="21" t="s">
        <v>261</v>
      </c>
      <c r="AB3" s="21" t="s">
        <v>261</v>
      </c>
      <c r="AC3" s="21" t="s">
        <v>221</v>
      </c>
      <c r="AD3" s="21" t="s">
        <v>261</v>
      </c>
      <c r="AE3" s="21" t="s">
        <v>221</v>
      </c>
      <c r="AF3" s="21" t="s">
        <v>261</v>
      </c>
      <c r="AG3" s="21" t="s">
        <v>261</v>
      </c>
      <c r="AH3" s="21" t="s">
        <v>261</v>
      </c>
      <c r="AI3" s="21" t="s">
        <v>261</v>
      </c>
      <c r="AJ3" s="21" t="s">
        <v>221</v>
      </c>
      <c r="AK3" s="21" t="s">
        <v>261</v>
      </c>
      <c r="AL3" s="21" t="s">
        <v>261</v>
      </c>
      <c r="AM3" s="21" t="s">
        <v>221</v>
      </c>
      <c r="AN3" s="21" t="s">
        <v>221</v>
      </c>
      <c r="AO3" s="21" t="s">
        <v>221</v>
      </c>
      <c r="AP3" s="21" t="s">
        <v>221</v>
      </c>
      <c r="AQ3" s="21" t="s">
        <v>221</v>
      </c>
      <c r="AR3" s="21" t="s">
        <v>221</v>
      </c>
      <c r="AS3" s="21" t="s">
        <v>221</v>
      </c>
      <c r="AT3" s="21" t="s">
        <v>221</v>
      </c>
      <c r="AU3" s="21" t="s">
        <v>221</v>
      </c>
      <c r="AV3" s="21" t="s">
        <v>221</v>
      </c>
      <c r="AW3" s="21" t="s">
        <v>221</v>
      </c>
      <c r="AX3" s="21" t="s">
        <v>221</v>
      </c>
      <c r="AY3" s="21" t="s">
        <v>221</v>
      </c>
      <c r="AZ3" s="88" t="s">
        <v>261</v>
      </c>
      <c r="BA3" s="21" t="s">
        <v>261</v>
      </c>
      <c r="BB3" s="21" t="s">
        <v>261</v>
      </c>
      <c r="BC3" s="21" t="s">
        <v>221</v>
      </c>
      <c r="BD3" s="21" t="s">
        <v>221</v>
      </c>
      <c r="BE3" s="88" t="s">
        <v>261</v>
      </c>
      <c r="BF3" s="88" t="s">
        <v>261</v>
      </c>
      <c r="BG3" s="21" t="s">
        <v>221</v>
      </c>
      <c r="BH3" s="21" t="s">
        <v>221</v>
      </c>
      <c r="BI3" s="21" t="s">
        <v>221</v>
      </c>
      <c r="BJ3" s="21" t="s">
        <v>221</v>
      </c>
      <c r="BK3" s="21" t="s">
        <v>221</v>
      </c>
      <c r="BL3" s="21" t="s">
        <v>221</v>
      </c>
      <c r="BM3" s="21" t="s">
        <v>261</v>
      </c>
      <c r="BN3" s="21" t="s">
        <v>261</v>
      </c>
      <c r="BO3" s="21" t="s">
        <v>221</v>
      </c>
      <c r="BP3" s="21" t="s">
        <v>261</v>
      </c>
      <c r="BQ3" s="21" t="s">
        <v>221</v>
      </c>
      <c r="BR3" s="21" t="s">
        <v>261</v>
      </c>
      <c r="BS3" s="21" t="s">
        <v>261</v>
      </c>
      <c r="BT3" s="21" t="s">
        <v>221</v>
      </c>
      <c r="BU3" s="21" t="s">
        <v>221</v>
      </c>
      <c r="BV3" s="88" t="s">
        <v>261</v>
      </c>
      <c r="BW3" s="88" t="s">
        <v>261</v>
      </c>
      <c r="BX3" s="21" t="s">
        <v>221</v>
      </c>
      <c r="BY3" s="21" t="s">
        <v>221</v>
      </c>
      <c r="BZ3" s="21" t="s">
        <v>261</v>
      </c>
      <c r="CA3" s="21" t="s">
        <v>221</v>
      </c>
      <c r="CB3" s="21" t="s">
        <v>261</v>
      </c>
      <c r="CC3" s="21" t="s">
        <v>261</v>
      </c>
      <c r="CD3" s="21" t="s">
        <v>221</v>
      </c>
      <c r="CE3" s="21" t="s">
        <v>261</v>
      </c>
      <c r="CF3" s="21" t="s">
        <v>221</v>
      </c>
      <c r="CG3" s="21" t="s">
        <v>221</v>
      </c>
      <c r="CH3" s="21" t="s">
        <v>221</v>
      </c>
      <c r="CI3" s="21" t="s">
        <v>221</v>
      </c>
      <c r="CJ3" s="21" t="s">
        <v>221</v>
      </c>
      <c r="CK3" s="21" t="s">
        <v>221</v>
      </c>
      <c r="CL3" s="88" t="s">
        <v>261</v>
      </c>
      <c r="CM3" s="21" t="s">
        <v>221</v>
      </c>
      <c r="CN3" s="21" t="s">
        <v>261</v>
      </c>
      <c r="CO3" s="88" t="s">
        <v>221</v>
      </c>
      <c r="CP3" s="88" t="s">
        <v>221</v>
      </c>
      <c r="CQ3" s="21" t="s">
        <v>261</v>
      </c>
      <c r="CR3" s="88" t="s">
        <v>221</v>
      </c>
      <c r="CS3" s="21" t="s">
        <v>261</v>
      </c>
    </row>
    <row r="4" spans="1:97" ht="18" x14ac:dyDescent="0.2">
      <c r="A4" s="55"/>
      <c r="B4" s="52"/>
      <c r="C4" s="51"/>
      <c r="D4" s="49" t="s">
        <v>24</v>
      </c>
      <c r="E4" s="14">
        <f>COUNTIF(G4:CS4,"x")</f>
        <v>32</v>
      </c>
      <c r="F4" s="14">
        <f>COUNTIF(G4:CS4,"Si")</f>
        <v>46</v>
      </c>
      <c r="G4" s="21" t="s">
        <v>221</v>
      </c>
      <c r="H4" s="21" t="s">
        <v>221</v>
      </c>
      <c r="I4" s="21" t="s">
        <v>221</v>
      </c>
      <c r="J4" s="21" t="s">
        <v>221</v>
      </c>
      <c r="K4" s="21" t="s">
        <v>221</v>
      </c>
      <c r="L4" s="21" t="s">
        <v>221</v>
      </c>
      <c r="M4" s="21" t="s">
        <v>221</v>
      </c>
      <c r="N4" s="21" t="s">
        <v>221</v>
      </c>
      <c r="O4" s="21" t="s">
        <v>102</v>
      </c>
      <c r="P4" s="21" t="s">
        <v>102</v>
      </c>
      <c r="Q4" s="88" t="s">
        <v>221</v>
      </c>
      <c r="R4" s="88" t="s">
        <v>261</v>
      </c>
      <c r="S4" s="21" t="s">
        <v>221</v>
      </c>
      <c r="T4" s="88" t="s">
        <v>261</v>
      </c>
      <c r="U4" s="21" t="s">
        <v>221</v>
      </c>
      <c r="V4" s="21" t="s">
        <v>221</v>
      </c>
      <c r="W4" s="88" t="s">
        <v>261</v>
      </c>
      <c r="X4" s="21" t="s">
        <v>221</v>
      </c>
      <c r="Y4" s="21" t="s">
        <v>261</v>
      </c>
      <c r="Z4" s="21" t="s">
        <v>221</v>
      </c>
      <c r="AA4" s="21" t="s">
        <v>261</v>
      </c>
      <c r="AB4" s="88" t="s">
        <v>261</v>
      </c>
      <c r="AC4" s="21" t="s">
        <v>221</v>
      </c>
      <c r="AD4" s="21" t="s">
        <v>261</v>
      </c>
      <c r="AE4" s="21" t="s">
        <v>102</v>
      </c>
      <c r="AF4" s="21" t="s">
        <v>261</v>
      </c>
      <c r="AG4" s="21" t="s">
        <v>261</v>
      </c>
      <c r="AH4" s="21" t="s">
        <v>261</v>
      </c>
      <c r="AI4" s="21" t="s">
        <v>261</v>
      </c>
      <c r="AJ4" s="21" t="s">
        <v>221</v>
      </c>
      <c r="AK4" s="21" t="s">
        <v>261</v>
      </c>
      <c r="AL4" s="21" t="s">
        <v>261</v>
      </c>
      <c r="AM4" s="21" t="s">
        <v>221</v>
      </c>
      <c r="AN4" s="21" t="s">
        <v>221</v>
      </c>
      <c r="AO4" s="21" t="s">
        <v>221</v>
      </c>
      <c r="AP4" s="21" t="s">
        <v>221</v>
      </c>
      <c r="AQ4" s="21" t="s">
        <v>221</v>
      </c>
      <c r="AR4" s="21" t="s">
        <v>221</v>
      </c>
      <c r="AS4" s="21" t="s">
        <v>102</v>
      </c>
      <c r="AT4" s="21" t="s">
        <v>221</v>
      </c>
      <c r="AU4" s="21" t="s">
        <v>102</v>
      </c>
      <c r="AV4" s="21" t="s">
        <v>221</v>
      </c>
      <c r="AW4" s="21" t="s">
        <v>221</v>
      </c>
      <c r="AX4" s="21" t="s">
        <v>221</v>
      </c>
      <c r="AY4" s="21" t="s">
        <v>221</v>
      </c>
      <c r="AZ4" s="21" t="s">
        <v>261</v>
      </c>
      <c r="BA4" s="21" t="s">
        <v>261</v>
      </c>
      <c r="BB4" s="21" t="s">
        <v>261</v>
      </c>
      <c r="BC4" s="21" t="s">
        <v>221</v>
      </c>
      <c r="BD4" s="21" t="s">
        <v>102</v>
      </c>
      <c r="BE4" s="88" t="s">
        <v>261</v>
      </c>
      <c r="BF4" s="88" t="s">
        <v>261</v>
      </c>
      <c r="BG4" s="88" t="s">
        <v>102</v>
      </c>
      <c r="BH4" s="21" t="s">
        <v>221</v>
      </c>
      <c r="BI4" s="21" t="s">
        <v>221</v>
      </c>
      <c r="BJ4" s="21" t="s">
        <v>221</v>
      </c>
      <c r="BK4" s="21" t="s">
        <v>221</v>
      </c>
      <c r="BL4" s="88" t="s">
        <v>102</v>
      </c>
      <c r="BM4" s="21" t="s">
        <v>261</v>
      </c>
      <c r="BN4" s="21" t="s">
        <v>261</v>
      </c>
      <c r="BO4" s="21" t="s">
        <v>221</v>
      </c>
      <c r="BP4" s="21" t="s">
        <v>261</v>
      </c>
      <c r="BQ4" s="21" t="s">
        <v>221</v>
      </c>
      <c r="BR4" s="21" t="s">
        <v>261</v>
      </c>
      <c r="BS4" s="88" t="s">
        <v>261</v>
      </c>
      <c r="BT4" s="21" t="s">
        <v>221</v>
      </c>
      <c r="BU4" s="21" t="s">
        <v>221</v>
      </c>
      <c r="BV4" s="88" t="s">
        <v>261</v>
      </c>
      <c r="BW4" s="21" t="s">
        <v>261</v>
      </c>
      <c r="BX4" s="21" t="s">
        <v>221</v>
      </c>
      <c r="BY4" s="21" t="s">
        <v>102</v>
      </c>
      <c r="BZ4" s="21" t="s">
        <v>261</v>
      </c>
      <c r="CA4" s="21" t="s">
        <v>221</v>
      </c>
      <c r="CB4" s="21" t="s">
        <v>261</v>
      </c>
      <c r="CC4" s="21" t="s">
        <v>102</v>
      </c>
      <c r="CD4" s="21" t="s">
        <v>221</v>
      </c>
      <c r="CE4" s="21" t="s">
        <v>261</v>
      </c>
      <c r="CF4" s="21" t="s">
        <v>221</v>
      </c>
      <c r="CG4" s="21" t="s">
        <v>102</v>
      </c>
      <c r="CH4" s="21" t="s">
        <v>102</v>
      </c>
      <c r="CI4" s="21" t="s">
        <v>221</v>
      </c>
      <c r="CJ4" s="21" t="s">
        <v>221</v>
      </c>
      <c r="CK4" s="88" t="s">
        <v>102</v>
      </c>
      <c r="CL4" s="88" t="s">
        <v>261</v>
      </c>
      <c r="CM4" s="88" t="s">
        <v>221</v>
      </c>
      <c r="CN4" s="21" t="s">
        <v>261</v>
      </c>
      <c r="CO4" s="88" t="s">
        <v>221</v>
      </c>
      <c r="CP4" s="88" t="s">
        <v>221</v>
      </c>
      <c r="CQ4" s="21" t="s">
        <v>261</v>
      </c>
      <c r="CR4" s="88" t="s">
        <v>221</v>
      </c>
      <c r="CS4" s="21" t="s">
        <v>261</v>
      </c>
    </row>
    <row r="5" spans="1:97" ht="18" x14ac:dyDescent="0.2">
      <c r="A5" s="55"/>
      <c r="B5" s="52"/>
      <c r="C5" s="51"/>
      <c r="D5" s="49" t="s">
        <v>85</v>
      </c>
      <c r="E5" s="14">
        <f>COUNTIF(G5:CS5,"x")</f>
        <v>1</v>
      </c>
      <c r="F5" s="14">
        <f>COUNTIF(G5:CS5,"Si")</f>
        <v>0</v>
      </c>
      <c r="G5" s="21" t="s">
        <v>102</v>
      </c>
      <c r="H5" s="21" t="s">
        <v>102</v>
      </c>
      <c r="I5" s="21" t="s">
        <v>102</v>
      </c>
      <c r="J5" s="21" t="s">
        <v>102</v>
      </c>
      <c r="K5" s="21" t="s">
        <v>102</v>
      </c>
      <c r="L5" s="21" t="s">
        <v>102</v>
      </c>
      <c r="M5" s="21" t="s">
        <v>102</v>
      </c>
      <c r="N5" s="21" t="s">
        <v>102</v>
      </c>
      <c r="O5" s="21" t="s">
        <v>102</v>
      </c>
      <c r="P5" s="21" t="s">
        <v>102</v>
      </c>
      <c r="Q5" s="21" t="s">
        <v>102</v>
      </c>
      <c r="R5" s="21" t="s">
        <v>102</v>
      </c>
      <c r="S5" s="21" t="s">
        <v>102</v>
      </c>
      <c r="T5" s="21" t="s">
        <v>102</v>
      </c>
      <c r="U5" s="21" t="s">
        <v>102</v>
      </c>
      <c r="V5" s="21" t="s">
        <v>102</v>
      </c>
      <c r="W5" s="21" t="s">
        <v>102</v>
      </c>
      <c r="X5" s="21" t="s">
        <v>102</v>
      </c>
      <c r="Y5" s="21" t="s">
        <v>102</v>
      </c>
      <c r="Z5" s="21" t="s">
        <v>102</v>
      </c>
      <c r="AA5" s="21" t="s">
        <v>102</v>
      </c>
      <c r="AB5" s="21" t="s">
        <v>102</v>
      </c>
      <c r="AC5" s="21" t="s">
        <v>102</v>
      </c>
      <c r="AD5" s="21" t="s">
        <v>102</v>
      </c>
      <c r="AE5" s="21" t="s">
        <v>102</v>
      </c>
      <c r="AF5" s="21" t="s">
        <v>102</v>
      </c>
      <c r="AG5" s="21" t="s">
        <v>102</v>
      </c>
      <c r="AH5" s="21" t="s">
        <v>102</v>
      </c>
      <c r="AI5" s="21" t="s">
        <v>102</v>
      </c>
      <c r="AJ5" s="21" t="s">
        <v>102</v>
      </c>
      <c r="AK5" s="21" t="s">
        <v>102</v>
      </c>
      <c r="AL5" s="21" t="s">
        <v>102</v>
      </c>
      <c r="AM5" s="21" t="s">
        <v>102</v>
      </c>
      <c r="AN5" s="21" t="s">
        <v>102</v>
      </c>
      <c r="AO5" s="21" t="s">
        <v>102</v>
      </c>
      <c r="AP5" s="21" t="s">
        <v>102</v>
      </c>
      <c r="AQ5" s="21" t="s">
        <v>102</v>
      </c>
      <c r="AR5" s="21" t="s">
        <v>102</v>
      </c>
      <c r="AS5" s="21" t="s">
        <v>102</v>
      </c>
      <c r="AT5" s="21" t="s">
        <v>102</v>
      </c>
      <c r="AU5" s="21" t="s">
        <v>102</v>
      </c>
      <c r="AV5" s="21" t="s">
        <v>102</v>
      </c>
      <c r="AW5" s="88" t="s">
        <v>102</v>
      </c>
      <c r="AX5" s="21" t="s">
        <v>102</v>
      </c>
      <c r="AY5" s="88" t="s">
        <v>102</v>
      </c>
      <c r="AZ5" s="88" t="s">
        <v>102</v>
      </c>
      <c r="BA5" s="88" t="s">
        <v>102</v>
      </c>
      <c r="BB5" s="88" t="s">
        <v>102</v>
      </c>
      <c r="BC5" s="21" t="s">
        <v>102</v>
      </c>
      <c r="BD5" s="21" t="s">
        <v>102</v>
      </c>
      <c r="BE5" s="21" t="s">
        <v>102</v>
      </c>
      <c r="BF5" s="21" t="s">
        <v>102</v>
      </c>
      <c r="BG5" s="88" t="s">
        <v>102</v>
      </c>
      <c r="BH5" s="88" t="s">
        <v>102</v>
      </c>
      <c r="BI5" s="21" t="s">
        <v>102</v>
      </c>
      <c r="BJ5" s="21" t="s">
        <v>102</v>
      </c>
      <c r="BK5" s="88" t="s">
        <v>102</v>
      </c>
      <c r="BL5" s="88" t="s">
        <v>102</v>
      </c>
      <c r="BM5" s="21" t="s">
        <v>102</v>
      </c>
      <c r="BN5" s="88" t="s">
        <v>102</v>
      </c>
      <c r="BO5" s="88" t="s">
        <v>102</v>
      </c>
      <c r="BP5" s="88" t="s">
        <v>102</v>
      </c>
      <c r="BQ5" s="88" t="s">
        <v>102</v>
      </c>
      <c r="BR5" s="88" t="s">
        <v>102</v>
      </c>
      <c r="BS5" s="88" t="s">
        <v>102</v>
      </c>
      <c r="BT5" s="21" t="s">
        <v>102</v>
      </c>
      <c r="BU5" s="21" t="s">
        <v>102</v>
      </c>
      <c r="BV5" s="21" t="s">
        <v>102</v>
      </c>
      <c r="BW5" s="21" t="s">
        <v>102</v>
      </c>
      <c r="BX5" s="21" t="s">
        <v>102</v>
      </c>
      <c r="BY5" s="21" t="s">
        <v>102</v>
      </c>
      <c r="BZ5" s="21" t="s">
        <v>102</v>
      </c>
      <c r="CA5" s="21" t="s">
        <v>102</v>
      </c>
      <c r="CB5" s="21" t="s">
        <v>102</v>
      </c>
      <c r="CC5" s="21" t="s">
        <v>261</v>
      </c>
      <c r="CD5" s="88" t="s">
        <v>102</v>
      </c>
      <c r="CE5" s="21" t="s">
        <v>102</v>
      </c>
      <c r="CF5" s="88" t="s">
        <v>102</v>
      </c>
      <c r="CG5" s="88" t="s">
        <v>102</v>
      </c>
      <c r="CH5" s="88" t="s">
        <v>102</v>
      </c>
      <c r="CI5" s="88" t="s">
        <v>102</v>
      </c>
      <c r="CJ5" s="88" t="s">
        <v>102</v>
      </c>
      <c r="CK5" s="88" t="s">
        <v>102</v>
      </c>
      <c r="CL5" s="21" t="s">
        <v>102</v>
      </c>
      <c r="CM5" s="88" t="s">
        <v>102</v>
      </c>
      <c r="CN5" s="21" t="s">
        <v>102</v>
      </c>
      <c r="CO5" s="88" t="s">
        <v>102</v>
      </c>
      <c r="CP5" s="88" t="s">
        <v>102</v>
      </c>
      <c r="CQ5" s="21" t="s">
        <v>102</v>
      </c>
      <c r="CR5" s="88" t="s">
        <v>102</v>
      </c>
      <c r="CS5" s="21" t="s">
        <v>102</v>
      </c>
    </row>
    <row r="6" spans="1:97" s="4" customFormat="1" ht="6.75" customHeight="1" x14ac:dyDescent="0.2">
      <c r="A6" s="55"/>
      <c r="B6" s="3"/>
      <c r="C6" s="51"/>
      <c r="D6" s="64"/>
      <c r="E6" s="14"/>
      <c r="F6" s="14"/>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row>
    <row r="7" spans="1:97" ht="18" x14ac:dyDescent="0.2">
      <c r="A7" s="55"/>
      <c r="B7" s="52"/>
      <c r="C7" s="51"/>
      <c r="D7" s="49" t="s">
        <v>21</v>
      </c>
      <c r="E7" s="14">
        <f t="shared" ref="E7:E12" si="0">COUNTIF(G7:CS7,"x")</f>
        <v>15</v>
      </c>
      <c r="F7" s="14">
        <f t="shared" ref="F7:F12" si="1">COUNTIF(G7:CS7,"Si")</f>
        <v>32</v>
      </c>
      <c r="G7" s="21" t="s">
        <v>221</v>
      </c>
      <c r="H7" s="21" t="s">
        <v>102</v>
      </c>
      <c r="I7" s="21" t="s">
        <v>102</v>
      </c>
      <c r="J7" s="21" t="s">
        <v>221</v>
      </c>
      <c r="K7" s="88" t="s">
        <v>102</v>
      </c>
      <c r="L7" s="88" t="s">
        <v>221</v>
      </c>
      <c r="M7" s="88" t="s">
        <v>221</v>
      </c>
      <c r="N7" s="88" t="s">
        <v>221</v>
      </c>
      <c r="O7" s="88" t="s">
        <v>102</v>
      </c>
      <c r="P7" s="88" t="s">
        <v>221</v>
      </c>
      <c r="Q7" s="88" t="s">
        <v>221</v>
      </c>
      <c r="R7" s="88" t="s">
        <v>261</v>
      </c>
      <c r="S7" s="88" t="s">
        <v>102</v>
      </c>
      <c r="T7" s="88" t="s">
        <v>102</v>
      </c>
      <c r="U7" s="88" t="s">
        <v>221</v>
      </c>
      <c r="V7" s="88" t="s">
        <v>102</v>
      </c>
      <c r="W7" s="88" t="s">
        <v>102</v>
      </c>
      <c r="X7" s="88" t="s">
        <v>221</v>
      </c>
      <c r="Y7" s="88" t="s">
        <v>102</v>
      </c>
      <c r="Z7" s="88" t="s">
        <v>221</v>
      </c>
      <c r="AA7" s="88" t="s">
        <v>102</v>
      </c>
      <c r="AB7" s="88" t="s">
        <v>102</v>
      </c>
      <c r="AC7" s="88" t="s">
        <v>102</v>
      </c>
      <c r="AD7" s="88" t="s">
        <v>102</v>
      </c>
      <c r="AE7" s="88" t="s">
        <v>221</v>
      </c>
      <c r="AF7" s="88" t="s">
        <v>102</v>
      </c>
      <c r="AG7" s="88" t="s">
        <v>102</v>
      </c>
      <c r="AH7" s="88" t="s">
        <v>102</v>
      </c>
      <c r="AI7" s="88" t="s">
        <v>261</v>
      </c>
      <c r="AJ7" s="88" t="s">
        <v>102</v>
      </c>
      <c r="AK7" s="88" t="s">
        <v>102</v>
      </c>
      <c r="AL7" s="88" t="s">
        <v>102</v>
      </c>
      <c r="AM7" s="88" t="s">
        <v>221</v>
      </c>
      <c r="AN7" s="88" t="s">
        <v>102</v>
      </c>
      <c r="AO7" s="88" t="s">
        <v>102</v>
      </c>
      <c r="AP7" s="88" t="s">
        <v>221</v>
      </c>
      <c r="AQ7" s="88" t="s">
        <v>221</v>
      </c>
      <c r="AR7" s="88" t="s">
        <v>221</v>
      </c>
      <c r="AS7" s="88" t="s">
        <v>102</v>
      </c>
      <c r="AT7" s="88" t="s">
        <v>221</v>
      </c>
      <c r="AU7" s="88" t="s">
        <v>102</v>
      </c>
      <c r="AV7" s="88" t="s">
        <v>102</v>
      </c>
      <c r="AW7" s="88" t="s">
        <v>221</v>
      </c>
      <c r="AX7" s="88" t="s">
        <v>221</v>
      </c>
      <c r="AY7" s="88" t="s">
        <v>102</v>
      </c>
      <c r="AZ7" s="117" t="s">
        <v>102</v>
      </c>
      <c r="BA7" s="88" t="s">
        <v>261</v>
      </c>
      <c r="BB7" s="88" t="s">
        <v>261</v>
      </c>
      <c r="BC7" s="88" t="s">
        <v>102</v>
      </c>
      <c r="BD7" s="88" t="s">
        <v>102</v>
      </c>
      <c r="BE7" s="88" t="s">
        <v>261</v>
      </c>
      <c r="BF7" s="88" t="s">
        <v>102</v>
      </c>
      <c r="BG7" s="88" t="s">
        <v>102</v>
      </c>
      <c r="BH7" s="88" t="s">
        <v>102</v>
      </c>
      <c r="BI7" s="88" t="s">
        <v>102</v>
      </c>
      <c r="BJ7" s="88" t="s">
        <v>102</v>
      </c>
      <c r="BK7" s="88" t="s">
        <v>221</v>
      </c>
      <c r="BL7" s="88" t="s">
        <v>221</v>
      </c>
      <c r="BM7" s="88" t="s">
        <v>102</v>
      </c>
      <c r="BN7" s="88" t="s">
        <v>102</v>
      </c>
      <c r="BO7" s="88" t="s">
        <v>102</v>
      </c>
      <c r="BP7" s="88" t="s">
        <v>102</v>
      </c>
      <c r="BQ7" s="88" t="s">
        <v>221</v>
      </c>
      <c r="BR7" s="88" t="s">
        <v>102</v>
      </c>
      <c r="BS7" s="88" t="s">
        <v>102</v>
      </c>
      <c r="BT7" s="88" t="s">
        <v>221</v>
      </c>
      <c r="BU7" s="88" t="s">
        <v>221</v>
      </c>
      <c r="BV7" s="88" t="s">
        <v>261</v>
      </c>
      <c r="BW7" s="88" t="s">
        <v>261</v>
      </c>
      <c r="BX7" s="88" t="s">
        <v>221</v>
      </c>
      <c r="BY7" s="88" t="s">
        <v>221</v>
      </c>
      <c r="BZ7" s="88" t="s">
        <v>261</v>
      </c>
      <c r="CA7" s="88" t="s">
        <v>221</v>
      </c>
      <c r="CB7" s="88" t="s">
        <v>261</v>
      </c>
      <c r="CC7" s="88" t="s">
        <v>261</v>
      </c>
      <c r="CD7" s="88" t="s">
        <v>102</v>
      </c>
      <c r="CE7" s="88" t="s">
        <v>261</v>
      </c>
      <c r="CF7" s="88" t="s">
        <v>221</v>
      </c>
      <c r="CG7" s="88" t="s">
        <v>102</v>
      </c>
      <c r="CH7" s="88" t="s">
        <v>221</v>
      </c>
      <c r="CI7" s="88" t="s">
        <v>102</v>
      </c>
      <c r="CJ7" s="88" t="s">
        <v>102</v>
      </c>
      <c r="CK7" s="88" t="s">
        <v>221</v>
      </c>
      <c r="CL7" s="88" t="s">
        <v>261</v>
      </c>
      <c r="CM7" s="88" t="s">
        <v>221</v>
      </c>
      <c r="CN7" s="88" t="s">
        <v>261</v>
      </c>
      <c r="CO7" s="88" t="s">
        <v>221</v>
      </c>
      <c r="CP7" s="88" t="s">
        <v>102</v>
      </c>
      <c r="CQ7" s="88" t="s">
        <v>261</v>
      </c>
      <c r="CR7" s="88" t="s">
        <v>221</v>
      </c>
      <c r="CS7" s="88" t="s">
        <v>261</v>
      </c>
    </row>
    <row r="8" spans="1:97" ht="18" x14ac:dyDescent="0.2">
      <c r="A8" s="55"/>
      <c r="B8" s="52"/>
      <c r="C8" s="51"/>
      <c r="D8" s="49" t="s">
        <v>41</v>
      </c>
      <c r="E8" s="14">
        <f t="shared" si="0"/>
        <v>29</v>
      </c>
      <c r="F8" s="14">
        <f t="shared" si="1"/>
        <v>43</v>
      </c>
      <c r="G8" s="21" t="s">
        <v>221</v>
      </c>
      <c r="H8" s="21" t="s">
        <v>221</v>
      </c>
      <c r="I8" s="21" t="s">
        <v>221</v>
      </c>
      <c r="J8" s="21" t="s">
        <v>102</v>
      </c>
      <c r="K8" s="88" t="s">
        <v>102</v>
      </c>
      <c r="L8" s="88" t="s">
        <v>221</v>
      </c>
      <c r="M8" s="88" t="s">
        <v>221</v>
      </c>
      <c r="N8" s="88" t="s">
        <v>102</v>
      </c>
      <c r="O8" s="88" t="s">
        <v>221</v>
      </c>
      <c r="P8" s="88" t="s">
        <v>221</v>
      </c>
      <c r="Q8" s="88" t="s">
        <v>221</v>
      </c>
      <c r="R8" s="88" t="s">
        <v>261</v>
      </c>
      <c r="S8" s="88" t="s">
        <v>102</v>
      </c>
      <c r="T8" s="88" t="s">
        <v>261</v>
      </c>
      <c r="U8" s="88" t="s">
        <v>221</v>
      </c>
      <c r="V8" s="88" t="s">
        <v>221</v>
      </c>
      <c r="W8" s="88" t="s">
        <v>261</v>
      </c>
      <c r="X8" s="88" t="s">
        <v>102</v>
      </c>
      <c r="Y8" s="88" t="s">
        <v>261</v>
      </c>
      <c r="Z8" s="88" t="s">
        <v>221</v>
      </c>
      <c r="AA8" s="88" t="s">
        <v>102</v>
      </c>
      <c r="AB8" s="88" t="s">
        <v>261</v>
      </c>
      <c r="AC8" s="88" t="s">
        <v>221</v>
      </c>
      <c r="AD8" s="88" t="s">
        <v>261</v>
      </c>
      <c r="AE8" s="88" t="s">
        <v>221</v>
      </c>
      <c r="AF8" s="88" t="s">
        <v>261</v>
      </c>
      <c r="AG8" s="88" t="s">
        <v>261</v>
      </c>
      <c r="AH8" s="88" t="s">
        <v>261</v>
      </c>
      <c r="AI8" s="88" t="s">
        <v>261</v>
      </c>
      <c r="AJ8" s="88" t="s">
        <v>221</v>
      </c>
      <c r="AK8" s="88" t="s">
        <v>261</v>
      </c>
      <c r="AL8" s="88" t="s">
        <v>261</v>
      </c>
      <c r="AM8" s="88" t="s">
        <v>102</v>
      </c>
      <c r="AN8" s="88" t="s">
        <v>102</v>
      </c>
      <c r="AO8" s="88" t="s">
        <v>102</v>
      </c>
      <c r="AP8" s="88" t="s">
        <v>221</v>
      </c>
      <c r="AQ8" s="88" t="s">
        <v>221</v>
      </c>
      <c r="AR8" s="88" t="s">
        <v>221</v>
      </c>
      <c r="AS8" s="88" t="s">
        <v>221</v>
      </c>
      <c r="AT8" s="88" t="s">
        <v>102</v>
      </c>
      <c r="AU8" s="88" t="s">
        <v>221</v>
      </c>
      <c r="AV8" s="88" t="s">
        <v>221</v>
      </c>
      <c r="AW8" s="88" t="s">
        <v>221</v>
      </c>
      <c r="AX8" s="88" t="s">
        <v>221</v>
      </c>
      <c r="AY8" s="88" t="s">
        <v>221</v>
      </c>
      <c r="AZ8" s="117" t="s">
        <v>102</v>
      </c>
      <c r="BA8" s="88" t="s">
        <v>261</v>
      </c>
      <c r="BB8" s="88" t="s">
        <v>261</v>
      </c>
      <c r="BC8" s="88" t="s">
        <v>221</v>
      </c>
      <c r="BD8" s="88" t="s">
        <v>102</v>
      </c>
      <c r="BE8" s="88" t="s">
        <v>102</v>
      </c>
      <c r="BF8" s="88" t="s">
        <v>261</v>
      </c>
      <c r="BG8" s="88" t="s">
        <v>221</v>
      </c>
      <c r="BH8" s="88" t="s">
        <v>221</v>
      </c>
      <c r="BI8" s="88" t="s">
        <v>102</v>
      </c>
      <c r="BJ8" s="88" t="s">
        <v>102</v>
      </c>
      <c r="BK8" s="88" t="s">
        <v>221</v>
      </c>
      <c r="BL8" s="88" t="s">
        <v>221</v>
      </c>
      <c r="BM8" s="88" t="s">
        <v>261</v>
      </c>
      <c r="BN8" s="88" t="s">
        <v>261</v>
      </c>
      <c r="BO8" s="88" t="s">
        <v>221</v>
      </c>
      <c r="BP8" s="88" t="s">
        <v>261</v>
      </c>
      <c r="BQ8" s="88" t="s">
        <v>221</v>
      </c>
      <c r="BR8" s="88" t="s">
        <v>102</v>
      </c>
      <c r="BS8" s="88" t="s">
        <v>261</v>
      </c>
      <c r="BT8" s="88" t="s">
        <v>102</v>
      </c>
      <c r="BU8" s="88" t="s">
        <v>221</v>
      </c>
      <c r="BV8" s="88" t="s">
        <v>261</v>
      </c>
      <c r="BW8" s="88" t="s">
        <v>261</v>
      </c>
      <c r="BX8" s="88" t="s">
        <v>221</v>
      </c>
      <c r="BY8" s="88" t="s">
        <v>221</v>
      </c>
      <c r="BZ8" s="88" t="s">
        <v>261</v>
      </c>
      <c r="CA8" s="88" t="s">
        <v>221</v>
      </c>
      <c r="CB8" s="88" t="s">
        <v>261</v>
      </c>
      <c r="CC8" s="88" t="s">
        <v>261</v>
      </c>
      <c r="CD8" s="88" t="s">
        <v>221</v>
      </c>
      <c r="CE8" s="88" t="s">
        <v>261</v>
      </c>
      <c r="CF8" s="88" t="s">
        <v>221</v>
      </c>
      <c r="CG8" s="88" t="s">
        <v>102</v>
      </c>
      <c r="CH8" s="88" t="s">
        <v>221</v>
      </c>
      <c r="CI8" s="88" t="s">
        <v>221</v>
      </c>
      <c r="CJ8" s="88" t="s">
        <v>221</v>
      </c>
      <c r="CK8" s="88" t="s">
        <v>102</v>
      </c>
      <c r="CL8" s="88" t="s">
        <v>261</v>
      </c>
      <c r="CM8" s="88" t="s">
        <v>221</v>
      </c>
      <c r="CN8" s="88" t="s">
        <v>261</v>
      </c>
      <c r="CO8" s="88" t="s">
        <v>221</v>
      </c>
      <c r="CP8" s="88" t="s">
        <v>221</v>
      </c>
      <c r="CQ8" s="88" t="s">
        <v>261</v>
      </c>
      <c r="CR8" s="88" t="s">
        <v>221</v>
      </c>
      <c r="CS8" s="88" t="s">
        <v>261</v>
      </c>
    </row>
    <row r="9" spans="1:97" ht="18" x14ac:dyDescent="0.2">
      <c r="A9" s="55"/>
      <c r="B9" s="52"/>
      <c r="C9" s="51"/>
      <c r="D9" s="49" t="s">
        <v>45</v>
      </c>
      <c r="E9" s="14">
        <f t="shared" si="0"/>
        <v>23</v>
      </c>
      <c r="F9" s="14">
        <f t="shared" si="1"/>
        <v>37</v>
      </c>
      <c r="G9" s="21" t="s">
        <v>221</v>
      </c>
      <c r="H9" s="21" t="s">
        <v>221</v>
      </c>
      <c r="I9" s="21" t="s">
        <v>102</v>
      </c>
      <c r="J9" s="21" t="s">
        <v>221</v>
      </c>
      <c r="K9" s="88" t="s">
        <v>221</v>
      </c>
      <c r="L9" s="88" t="s">
        <v>221</v>
      </c>
      <c r="M9" s="88" t="s">
        <v>221</v>
      </c>
      <c r="N9" s="88" t="s">
        <v>221</v>
      </c>
      <c r="O9" s="88" t="s">
        <v>221</v>
      </c>
      <c r="P9" s="88" t="s">
        <v>221</v>
      </c>
      <c r="Q9" s="88" t="s">
        <v>221</v>
      </c>
      <c r="R9" s="88" t="s">
        <v>261</v>
      </c>
      <c r="S9" s="88" t="s">
        <v>102</v>
      </c>
      <c r="T9" s="88" t="s">
        <v>261</v>
      </c>
      <c r="U9" s="88" t="s">
        <v>221</v>
      </c>
      <c r="V9" s="88" t="s">
        <v>221</v>
      </c>
      <c r="W9" s="88" t="s">
        <v>261</v>
      </c>
      <c r="X9" s="88" t="s">
        <v>221</v>
      </c>
      <c r="Y9" s="88" t="s">
        <v>102</v>
      </c>
      <c r="Z9" s="88" t="s">
        <v>102</v>
      </c>
      <c r="AA9" s="88" t="s">
        <v>102</v>
      </c>
      <c r="AB9" s="88" t="s">
        <v>102</v>
      </c>
      <c r="AC9" s="88" t="s">
        <v>102</v>
      </c>
      <c r="AD9" s="88" t="s">
        <v>261</v>
      </c>
      <c r="AE9" s="88" t="s">
        <v>221</v>
      </c>
      <c r="AF9" s="88" t="s">
        <v>261</v>
      </c>
      <c r="AG9" s="88" t="s">
        <v>261</v>
      </c>
      <c r="AH9" s="88" t="s">
        <v>261</v>
      </c>
      <c r="AI9" s="117" t="s">
        <v>102</v>
      </c>
      <c r="AJ9" s="88" t="s">
        <v>102</v>
      </c>
      <c r="AK9" s="120" t="s">
        <v>261</v>
      </c>
      <c r="AL9" s="88" t="s">
        <v>261</v>
      </c>
      <c r="AM9" s="88" t="s">
        <v>221</v>
      </c>
      <c r="AN9" s="88" t="s">
        <v>221</v>
      </c>
      <c r="AO9" s="88" t="s">
        <v>221</v>
      </c>
      <c r="AP9" s="88" t="s">
        <v>221</v>
      </c>
      <c r="AQ9" s="88" t="s">
        <v>102</v>
      </c>
      <c r="AR9" s="88" t="s">
        <v>102</v>
      </c>
      <c r="AS9" s="88" t="s">
        <v>102</v>
      </c>
      <c r="AT9" s="88" t="s">
        <v>102</v>
      </c>
      <c r="AU9" s="88" t="s">
        <v>102</v>
      </c>
      <c r="AV9" s="88" t="s">
        <v>102</v>
      </c>
      <c r="AW9" s="88" t="s">
        <v>102</v>
      </c>
      <c r="AX9" s="88" t="s">
        <v>102</v>
      </c>
      <c r="AY9" s="88" t="s">
        <v>102</v>
      </c>
      <c r="AZ9" s="117" t="s">
        <v>102</v>
      </c>
      <c r="BA9" s="117" t="s">
        <v>102</v>
      </c>
      <c r="BB9" s="88" t="s">
        <v>102</v>
      </c>
      <c r="BC9" s="88" t="s">
        <v>102</v>
      </c>
      <c r="BD9" s="88" t="s">
        <v>102</v>
      </c>
      <c r="BE9" s="88" t="s">
        <v>102</v>
      </c>
      <c r="BF9" s="88" t="s">
        <v>102</v>
      </c>
      <c r="BG9" s="88" t="s">
        <v>102</v>
      </c>
      <c r="BH9" s="88" t="s">
        <v>221</v>
      </c>
      <c r="BI9" s="88" t="s">
        <v>221</v>
      </c>
      <c r="BJ9" s="88" t="s">
        <v>221</v>
      </c>
      <c r="BK9" s="88" t="s">
        <v>221</v>
      </c>
      <c r="BL9" s="88" t="s">
        <v>221</v>
      </c>
      <c r="BM9" s="88" t="s">
        <v>261</v>
      </c>
      <c r="BN9" s="88" t="s">
        <v>261</v>
      </c>
      <c r="BO9" s="88" t="s">
        <v>221</v>
      </c>
      <c r="BP9" s="88" t="s">
        <v>261</v>
      </c>
      <c r="BQ9" s="88" t="s">
        <v>221</v>
      </c>
      <c r="BR9" s="88" t="s">
        <v>261</v>
      </c>
      <c r="BS9" s="88" t="s">
        <v>261</v>
      </c>
      <c r="BT9" s="88" t="s">
        <v>221</v>
      </c>
      <c r="BU9" s="88" t="s">
        <v>221</v>
      </c>
      <c r="BV9" s="88" t="s">
        <v>261</v>
      </c>
      <c r="BW9" s="88" t="s">
        <v>261</v>
      </c>
      <c r="BX9" s="88" t="s">
        <v>102</v>
      </c>
      <c r="BY9" s="88" t="s">
        <v>221</v>
      </c>
      <c r="BZ9" s="88" t="s">
        <v>261</v>
      </c>
      <c r="CA9" s="88" t="s">
        <v>221</v>
      </c>
      <c r="CB9" s="88" t="s">
        <v>261</v>
      </c>
      <c r="CC9" s="129" t="s">
        <v>261</v>
      </c>
      <c r="CD9" s="88" t="s">
        <v>221</v>
      </c>
      <c r="CE9" s="88" t="s">
        <v>261</v>
      </c>
      <c r="CF9" s="88" t="s">
        <v>221</v>
      </c>
      <c r="CG9" s="88" t="s">
        <v>221</v>
      </c>
      <c r="CH9" s="88" t="s">
        <v>221</v>
      </c>
      <c r="CI9" s="88" t="s">
        <v>221</v>
      </c>
      <c r="CJ9" s="88" t="s">
        <v>221</v>
      </c>
      <c r="CK9" s="88" t="s">
        <v>221</v>
      </c>
      <c r="CL9" s="88" t="s">
        <v>261</v>
      </c>
      <c r="CM9" s="88" t="s">
        <v>102</v>
      </c>
      <c r="CN9" s="88" t="s">
        <v>102</v>
      </c>
      <c r="CO9" s="88" t="s">
        <v>102</v>
      </c>
      <c r="CP9" s="88" t="s">
        <v>102</v>
      </c>
      <c r="CQ9" s="88" t="s">
        <v>261</v>
      </c>
      <c r="CR9" s="88" t="s">
        <v>221</v>
      </c>
      <c r="CS9" s="88" t="s">
        <v>261</v>
      </c>
    </row>
    <row r="10" spans="1:97" ht="18" x14ac:dyDescent="0.2">
      <c r="A10" s="55"/>
      <c r="B10" s="52"/>
      <c r="C10" s="51"/>
      <c r="D10" s="49" t="s">
        <v>431</v>
      </c>
      <c r="E10" s="14">
        <f t="shared" si="0"/>
        <v>1</v>
      </c>
      <c r="F10" s="14">
        <f t="shared" si="1"/>
        <v>13</v>
      </c>
      <c r="G10" s="21" t="s">
        <v>221</v>
      </c>
      <c r="H10" s="21" t="s">
        <v>221</v>
      </c>
      <c r="I10" s="21" t="s">
        <v>102</v>
      </c>
      <c r="J10" s="21" t="s">
        <v>221</v>
      </c>
      <c r="K10" s="88" t="s">
        <v>221</v>
      </c>
      <c r="L10" s="88" t="s">
        <v>102</v>
      </c>
      <c r="M10" s="88" t="s">
        <v>221</v>
      </c>
      <c r="N10" s="88" t="s">
        <v>102</v>
      </c>
      <c r="O10" s="88" t="s">
        <v>221</v>
      </c>
      <c r="P10" s="88" t="s">
        <v>102</v>
      </c>
      <c r="Q10" s="88" t="s">
        <v>221</v>
      </c>
      <c r="R10" s="88" t="s">
        <v>102</v>
      </c>
      <c r="S10" s="88" t="s">
        <v>102</v>
      </c>
      <c r="T10" s="88" t="s">
        <v>102</v>
      </c>
      <c r="U10" s="88" t="s">
        <v>102</v>
      </c>
      <c r="V10" s="88" t="s">
        <v>102</v>
      </c>
      <c r="W10" s="88" t="s">
        <v>102</v>
      </c>
      <c r="X10" s="88" t="s">
        <v>221</v>
      </c>
      <c r="Y10" s="88" t="s">
        <v>102</v>
      </c>
      <c r="Z10" s="88" t="s">
        <v>102</v>
      </c>
      <c r="AA10" s="88" t="s">
        <v>102</v>
      </c>
      <c r="AB10" s="88" t="s">
        <v>102</v>
      </c>
      <c r="AC10" s="88" t="s">
        <v>102</v>
      </c>
      <c r="AD10" s="88" t="s">
        <v>102</v>
      </c>
      <c r="AE10" s="88" t="s">
        <v>221</v>
      </c>
      <c r="AF10" s="88" t="s">
        <v>102</v>
      </c>
      <c r="AG10" s="88" t="s">
        <v>102</v>
      </c>
      <c r="AH10" s="88" t="s">
        <v>102</v>
      </c>
      <c r="AI10" s="117" t="s">
        <v>102</v>
      </c>
      <c r="AJ10" s="88" t="s">
        <v>102</v>
      </c>
      <c r="AK10" s="88" t="s">
        <v>102</v>
      </c>
      <c r="AL10" s="88" t="s">
        <v>102</v>
      </c>
      <c r="AM10" s="88" t="s">
        <v>221</v>
      </c>
      <c r="AN10" s="88" t="s">
        <v>102</v>
      </c>
      <c r="AO10" s="88" t="s">
        <v>102</v>
      </c>
      <c r="AP10" s="88" t="s">
        <v>102</v>
      </c>
      <c r="AQ10" s="88" t="s">
        <v>102</v>
      </c>
      <c r="AR10" s="88" t="s">
        <v>102</v>
      </c>
      <c r="AS10" s="88" t="s">
        <v>102</v>
      </c>
      <c r="AT10" s="88" t="s">
        <v>102</v>
      </c>
      <c r="AU10" s="88" t="s">
        <v>102</v>
      </c>
      <c r="AV10" s="88" t="s">
        <v>102</v>
      </c>
      <c r="AW10" s="88" t="s">
        <v>102</v>
      </c>
      <c r="AX10" s="88" t="s">
        <v>102</v>
      </c>
      <c r="AY10" s="88" t="s">
        <v>221</v>
      </c>
      <c r="AZ10" s="117" t="s">
        <v>102</v>
      </c>
      <c r="BA10" s="117" t="s">
        <v>102</v>
      </c>
      <c r="BB10" s="88" t="s">
        <v>102</v>
      </c>
      <c r="BC10" s="88" t="s">
        <v>221</v>
      </c>
      <c r="BD10" s="88" t="s">
        <v>221</v>
      </c>
      <c r="BE10" s="129" t="s">
        <v>261</v>
      </c>
      <c r="BF10" s="88" t="s">
        <v>102</v>
      </c>
      <c r="BG10" s="88" t="s">
        <v>102</v>
      </c>
      <c r="BH10" s="88" t="s">
        <v>102</v>
      </c>
      <c r="BI10" s="88" t="s">
        <v>102</v>
      </c>
      <c r="BJ10" s="88" t="s">
        <v>102</v>
      </c>
      <c r="BK10" s="88" t="s">
        <v>102</v>
      </c>
      <c r="BL10" s="88" t="s">
        <v>102</v>
      </c>
      <c r="BM10" s="88" t="s">
        <v>102</v>
      </c>
      <c r="BN10" s="88" t="s">
        <v>102</v>
      </c>
      <c r="BO10" s="88" t="s">
        <v>102</v>
      </c>
      <c r="BP10" s="88" t="s">
        <v>102</v>
      </c>
      <c r="BQ10" s="88" t="s">
        <v>102</v>
      </c>
      <c r="BR10" s="88" t="s">
        <v>102</v>
      </c>
      <c r="BS10" s="88" t="s">
        <v>102</v>
      </c>
      <c r="BT10" s="88" t="s">
        <v>102</v>
      </c>
      <c r="BU10" s="88" t="s">
        <v>102</v>
      </c>
      <c r="BV10" s="88" t="s">
        <v>102</v>
      </c>
      <c r="BW10" s="88" t="s">
        <v>102</v>
      </c>
      <c r="BX10" s="88" t="s">
        <v>102</v>
      </c>
      <c r="BY10" s="88" t="s">
        <v>102</v>
      </c>
      <c r="BZ10" s="88" t="s">
        <v>102</v>
      </c>
      <c r="CA10" s="88" t="s">
        <v>102</v>
      </c>
      <c r="CB10" s="88" t="s">
        <v>102</v>
      </c>
      <c r="CC10" s="88" t="s">
        <v>102</v>
      </c>
      <c r="CD10" s="88" t="s">
        <v>102</v>
      </c>
      <c r="CE10" s="88" t="s">
        <v>102</v>
      </c>
      <c r="CF10" s="88" t="s">
        <v>102</v>
      </c>
      <c r="CG10" s="88" t="s">
        <v>102</v>
      </c>
      <c r="CH10" s="88" t="s">
        <v>102</v>
      </c>
      <c r="CI10" s="88" t="s">
        <v>102</v>
      </c>
      <c r="CJ10" s="88" t="s">
        <v>102</v>
      </c>
      <c r="CK10" s="88" t="s">
        <v>102</v>
      </c>
      <c r="CL10" s="88" t="s">
        <v>102</v>
      </c>
      <c r="CM10" s="88" t="s">
        <v>102</v>
      </c>
      <c r="CN10" s="88" t="s">
        <v>102</v>
      </c>
      <c r="CO10" s="88" t="s">
        <v>102</v>
      </c>
      <c r="CP10" s="88" t="s">
        <v>102</v>
      </c>
      <c r="CQ10" s="88" t="s">
        <v>102</v>
      </c>
      <c r="CR10" s="88" t="s">
        <v>102</v>
      </c>
      <c r="CS10" s="88" t="s">
        <v>102</v>
      </c>
    </row>
    <row r="11" spans="1:97" ht="18" x14ac:dyDescent="0.2">
      <c r="A11" s="55"/>
      <c r="B11" s="52"/>
      <c r="C11" s="51"/>
      <c r="D11" s="49" t="s">
        <v>130</v>
      </c>
      <c r="E11" s="14">
        <f t="shared" si="0"/>
        <v>29</v>
      </c>
      <c r="F11" s="14">
        <f t="shared" si="1"/>
        <v>41</v>
      </c>
      <c r="G11" s="21" t="s">
        <v>221</v>
      </c>
      <c r="H11" s="21" t="s">
        <v>102</v>
      </c>
      <c r="I11" s="21" t="s">
        <v>102</v>
      </c>
      <c r="J11" s="21" t="s">
        <v>221</v>
      </c>
      <c r="K11" s="88" t="s">
        <v>221</v>
      </c>
      <c r="L11" s="88" t="s">
        <v>221</v>
      </c>
      <c r="M11" s="88" t="s">
        <v>221</v>
      </c>
      <c r="N11" s="88" t="s">
        <v>221</v>
      </c>
      <c r="O11" s="88" t="s">
        <v>221</v>
      </c>
      <c r="P11" s="88" t="s">
        <v>221</v>
      </c>
      <c r="Q11" s="88" t="s">
        <v>221</v>
      </c>
      <c r="R11" s="88" t="s">
        <v>261</v>
      </c>
      <c r="S11" s="88" t="s">
        <v>102</v>
      </c>
      <c r="T11" s="88" t="s">
        <v>261</v>
      </c>
      <c r="U11" s="88" t="s">
        <v>221</v>
      </c>
      <c r="V11" s="88" t="s">
        <v>221</v>
      </c>
      <c r="W11" s="88" t="s">
        <v>261</v>
      </c>
      <c r="X11" s="88" t="s">
        <v>221</v>
      </c>
      <c r="Y11" s="88" t="s">
        <v>261</v>
      </c>
      <c r="Z11" s="88" t="s">
        <v>221</v>
      </c>
      <c r="AA11" s="88" t="s">
        <v>261</v>
      </c>
      <c r="AB11" s="88" t="s">
        <v>261</v>
      </c>
      <c r="AC11" s="88" t="s">
        <v>221</v>
      </c>
      <c r="AD11" s="117" t="s">
        <v>102</v>
      </c>
      <c r="AE11" s="88" t="s">
        <v>102</v>
      </c>
      <c r="AF11" s="88" t="s">
        <v>102</v>
      </c>
      <c r="AG11" s="88" t="s">
        <v>261</v>
      </c>
      <c r="AH11" s="88" t="s">
        <v>261</v>
      </c>
      <c r="AI11" s="88" t="s">
        <v>261</v>
      </c>
      <c r="AJ11" s="88" t="s">
        <v>221</v>
      </c>
      <c r="AK11" s="88" t="s">
        <v>261</v>
      </c>
      <c r="AL11" s="88" t="s">
        <v>261</v>
      </c>
      <c r="AM11" s="88" t="s">
        <v>102</v>
      </c>
      <c r="AN11" s="88" t="s">
        <v>221</v>
      </c>
      <c r="AO11" s="88" t="s">
        <v>221</v>
      </c>
      <c r="AP11" s="88" t="s">
        <v>221</v>
      </c>
      <c r="AQ11" s="88" t="s">
        <v>221</v>
      </c>
      <c r="AR11" s="88" t="s">
        <v>102</v>
      </c>
      <c r="AS11" s="88" t="s">
        <v>221</v>
      </c>
      <c r="AT11" s="88" t="s">
        <v>221</v>
      </c>
      <c r="AU11" s="88" t="s">
        <v>102</v>
      </c>
      <c r="AV11" s="88" t="s">
        <v>102</v>
      </c>
      <c r="AW11" s="88" t="s">
        <v>221</v>
      </c>
      <c r="AX11" s="88" t="s">
        <v>221</v>
      </c>
      <c r="AY11" s="88" t="s">
        <v>221</v>
      </c>
      <c r="AZ11" s="88" t="s">
        <v>261</v>
      </c>
      <c r="BA11" s="88" t="s">
        <v>261</v>
      </c>
      <c r="BB11" s="88" t="s">
        <v>261</v>
      </c>
      <c r="BC11" s="88" t="s">
        <v>221</v>
      </c>
      <c r="BD11" s="88" t="s">
        <v>221</v>
      </c>
      <c r="BE11" s="88" t="s">
        <v>261</v>
      </c>
      <c r="BF11" s="88" t="s">
        <v>261</v>
      </c>
      <c r="BG11" s="88" t="s">
        <v>221</v>
      </c>
      <c r="BH11" s="88" t="s">
        <v>221</v>
      </c>
      <c r="BI11" s="88" t="s">
        <v>221</v>
      </c>
      <c r="BJ11" s="88" t="s">
        <v>102</v>
      </c>
      <c r="BK11" s="88" t="s">
        <v>221</v>
      </c>
      <c r="BL11" s="88" t="s">
        <v>102</v>
      </c>
      <c r="BM11" s="88" t="s">
        <v>261</v>
      </c>
      <c r="BN11" s="88" t="s">
        <v>261</v>
      </c>
      <c r="BO11" s="88" t="s">
        <v>221</v>
      </c>
      <c r="BP11" s="88" t="s">
        <v>261</v>
      </c>
      <c r="BQ11" s="88" t="s">
        <v>102</v>
      </c>
      <c r="BR11" s="88" t="s">
        <v>102</v>
      </c>
      <c r="BS11" s="88" t="s">
        <v>261</v>
      </c>
      <c r="BT11" s="88" t="s">
        <v>102</v>
      </c>
      <c r="BU11" s="88" t="s">
        <v>221</v>
      </c>
      <c r="BV11" s="88" t="s">
        <v>261</v>
      </c>
      <c r="BW11" s="88" t="s">
        <v>261</v>
      </c>
      <c r="BX11" s="88" t="s">
        <v>221</v>
      </c>
      <c r="BY11" s="88" t="s">
        <v>102</v>
      </c>
      <c r="BZ11" s="88" t="s">
        <v>261</v>
      </c>
      <c r="CA11" s="88" t="s">
        <v>221</v>
      </c>
      <c r="CB11" s="88" t="s">
        <v>261</v>
      </c>
      <c r="CC11" s="88" t="s">
        <v>102</v>
      </c>
      <c r="CD11" s="88" t="s">
        <v>102</v>
      </c>
      <c r="CE11" s="88" t="s">
        <v>261</v>
      </c>
      <c r="CF11" s="88" t="s">
        <v>221</v>
      </c>
      <c r="CG11" s="88" t="s">
        <v>102</v>
      </c>
      <c r="CH11" s="88" t="s">
        <v>221</v>
      </c>
      <c r="CI11" s="88" t="s">
        <v>102</v>
      </c>
      <c r="CJ11" s="88" t="s">
        <v>221</v>
      </c>
      <c r="CK11" s="88" t="s">
        <v>221</v>
      </c>
      <c r="CL11" s="88" t="s">
        <v>261</v>
      </c>
      <c r="CM11" s="88" t="s">
        <v>221</v>
      </c>
      <c r="CN11" s="88" t="s">
        <v>261</v>
      </c>
      <c r="CO11" s="88" t="s">
        <v>102</v>
      </c>
      <c r="CP11" s="88" t="s">
        <v>221</v>
      </c>
      <c r="CQ11" s="88" t="s">
        <v>261</v>
      </c>
      <c r="CR11" s="88" t="s">
        <v>221</v>
      </c>
      <c r="CS11" s="88" t="s">
        <v>261</v>
      </c>
    </row>
    <row r="12" spans="1:97" ht="18" x14ac:dyDescent="0.2">
      <c r="A12" s="55"/>
      <c r="B12" s="52"/>
      <c r="C12" s="51"/>
      <c r="D12" s="49" t="s">
        <v>81</v>
      </c>
      <c r="E12" s="14">
        <f t="shared" si="0"/>
        <v>29</v>
      </c>
      <c r="F12" s="14">
        <f t="shared" si="1"/>
        <v>37</v>
      </c>
      <c r="G12" s="21" t="s">
        <v>221</v>
      </c>
      <c r="H12" s="21" t="s">
        <v>221</v>
      </c>
      <c r="I12" s="21" t="s">
        <v>221</v>
      </c>
      <c r="J12" s="21" t="s">
        <v>221</v>
      </c>
      <c r="K12" s="88" t="s">
        <v>102</v>
      </c>
      <c r="L12" s="88" t="s">
        <v>221</v>
      </c>
      <c r="M12" s="88" t="s">
        <v>221</v>
      </c>
      <c r="N12" s="88" t="s">
        <v>221</v>
      </c>
      <c r="O12" s="88" t="s">
        <v>221</v>
      </c>
      <c r="P12" s="88" t="s">
        <v>221</v>
      </c>
      <c r="Q12" s="88" t="s">
        <v>221</v>
      </c>
      <c r="R12" s="88" t="s">
        <v>261</v>
      </c>
      <c r="S12" s="88" t="s">
        <v>221</v>
      </c>
      <c r="T12" s="88" t="s">
        <v>261</v>
      </c>
      <c r="U12" s="88" t="s">
        <v>221</v>
      </c>
      <c r="V12" s="88" t="s">
        <v>221</v>
      </c>
      <c r="W12" s="88" t="s">
        <v>261</v>
      </c>
      <c r="X12" s="88" t="s">
        <v>102</v>
      </c>
      <c r="Y12" s="88" t="s">
        <v>261</v>
      </c>
      <c r="Z12" s="88" t="s">
        <v>102</v>
      </c>
      <c r="AA12" s="88" t="s">
        <v>261</v>
      </c>
      <c r="AB12" s="88" t="s">
        <v>261</v>
      </c>
      <c r="AC12" s="88" t="s">
        <v>221</v>
      </c>
      <c r="AD12" s="88" t="s">
        <v>261</v>
      </c>
      <c r="AE12" s="88" t="s">
        <v>221</v>
      </c>
      <c r="AF12" s="88" t="s">
        <v>102</v>
      </c>
      <c r="AG12" s="88" t="s">
        <v>261</v>
      </c>
      <c r="AH12" s="88" t="s">
        <v>261</v>
      </c>
      <c r="AI12" s="88" t="s">
        <v>261</v>
      </c>
      <c r="AJ12" s="88" t="s">
        <v>221</v>
      </c>
      <c r="AK12" s="88" t="s">
        <v>261</v>
      </c>
      <c r="AL12" s="88" t="s">
        <v>261</v>
      </c>
      <c r="AM12" s="88" t="s">
        <v>102</v>
      </c>
      <c r="AN12" s="88" t="s">
        <v>221</v>
      </c>
      <c r="AO12" s="88" t="s">
        <v>221</v>
      </c>
      <c r="AP12" s="88" t="s">
        <v>221</v>
      </c>
      <c r="AQ12" s="88" t="s">
        <v>102</v>
      </c>
      <c r="AR12" s="88" t="s">
        <v>102</v>
      </c>
      <c r="AS12" s="88" t="s">
        <v>221</v>
      </c>
      <c r="AT12" s="88" t="s">
        <v>102</v>
      </c>
      <c r="AU12" s="88" t="s">
        <v>221</v>
      </c>
      <c r="AV12" s="88" t="s">
        <v>221</v>
      </c>
      <c r="AW12" s="88" t="s">
        <v>102</v>
      </c>
      <c r="AX12" s="88" t="s">
        <v>221</v>
      </c>
      <c r="AY12" s="88" t="s">
        <v>221</v>
      </c>
      <c r="AZ12" s="88" t="s">
        <v>261</v>
      </c>
      <c r="BA12" s="88" t="s">
        <v>261</v>
      </c>
      <c r="BB12" s="88" t="s">
        <v>102</v>
      </c>
      <c r="BC12" s="88" t="s">
        <v>102</v>
      </c>
      <c r="BD12" s="88" t="s">
        <v>221</v>
      </c>
      <c r="BE12" s="88" t="s">
        <v>261</v>
      </c>
      <c r="BF12" s="88" t="s">
        <v>261</v>
      </c>
      <c r="BG12" s="88" t="s">
        <v>221</v>
      </c>
      <c r="BH12" s="88" t="s">
        <v>221</v>
      </c>
      <c r="BI12" s="88" t="s">
        <v>102</v>
      </c>
      <c r="BJ12" s="88" t="s">
        <v>221</v>
      </c>
      <c r="BK12" s="88" t="s">
        <v>102</v>
      </c>
      <c r="BL12" s="88" t="s">
        <v>102</v>
      </c>
      <c r="BM12" s="88" t="s">
        <v>102</v>
      </c>
      <c r="BN12" s="88" t="s">
        <v>261</v>
      </c>
      <c r="BO12" s="88" t="s">
        <v>102</v>
      </c>
      <c r="BP12" s="88" t="s">
        <v>261</v>
      </c>
      <c r="BQ12" s="88" t="s">
        <v>221</v>
      </c>
      <c r="BR12" s="88" t="s">
        <v>261</v>
      </c>
      <c r="BS12" s="88" t="s">
        <v>261</v>
      </c>
      <c r="BT12" s="88" t="s">
        <v>102</v>
      </c>
      <c r="BU12" s="88" t="s">
        <v>221</v>
      </c>
      <c r="BV12" s="88" t="s">
        <v>261</v>
      </c>
      <c r="BW12" s="88" t="s">
        <v>102</v>
      </c>
      <c r="BX12" s="88" t="s">
        <v>221</v>
      </c>
      <c r="BY12" s="88" t="s">
        <v>102</v>
      </c>
      <c r="BZ12" s="88" t="s">
        <v>261</v>
      </c>
      <c r="CA12" s="88" t="s">
        <v>102</v>
      </c>
      <c r="CB12" s="88" t="s">
        <v>261</v>
      </c>
      <c r="CC12" s="88" t="s">
        <v>261</v>
      </c>
      <c r="CD12" s="88" t="s">
        <v>102</v>
      </c>
      <c r="CE12" s="88" t="s">
        <v>261</v>
      </c>
      <c r="CF12" s="88" t="s">
        <v>221</v>
      </c>
      <c r="CG12" s="88" t="s">
        <v>102</v>
      </c>
      <c r="CH12" s="88" t="s">
        <v>221</v>
      </c>
      <c r="CI12" s="88" t="s">
        <v>221</v>
      </c>
      <c r="CJ12" s="88" t="s">
        <v>221</v>
      </c>
      <c r="CK12" s="88" t="s">
        <v>102</v>
      </c>
      <c r="CL12" s="88" t="s">
        <v>261</v>
      </c>
      <c r="CM12" s="88" t="s">
        <v>102</v>
      </c>
      <c r="CN12" s="88" t="s">
        <v>261</v>
      </c>
      <c r="CO12" s="88" t="s">
        <v>102</v>
      </c>
      <c r="CP12" s="88" t="s">
        <v>221</v>
      </c>
      <c r="CQ12" s="88" t="s">
        <v>261</v>
      </c>
      <c r="CR12" s="88" t="s">
        <v>221</v>
      </c>
      <c r="CS12" s="88" t="s">
        <v>261</v>
      </c>
    </row>
    <row r="13" spans="1:97" ht="6" customHeight="1" x14ac:dyDescent="0.2">
      <c r="A13" s="55"/>
      <c r="B13" s="52"/>
      <c r="C13" s="51"/>
      <c r="D13" s="49"/>
      <c r="E13" s="14"/>
      <c r="F13" s="14"/>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88"/>
      <c r="BJ13" s="21"/>
      <c r="BK13" s="21"/>
      <c r="BL13" s="21"/>
      <c r="BM13" s="21"/>
      <c r="BN13" s="21"/>
      <c r="BO13" s="21"/>
      <c r="BP13" s="21"/>
      <c r="BQ13" s="21"/>
      <c r="BR13" s="21"/>
      <c r="BS13" s="21"/>
      <c r="BT13" s="21"/>
      <c r="BU13" s="21"/>
      <c r="BV13" s="21"/>
      <c r="BW13" s="21"/>
      <c r="BX13" s="88"/>
      <c r="BY13" s="21"/>
      <c r="BZ13" s="21"/>
      <c r="CA13" s="21"/>
      <c r="CB13" s="21"/>
      <c r="CC13" s="21"/>
      <c r="CD13" s="21"/>
      <c r="CE13" s="21"/>
      <c r="CF13" s="21"/>
      <c r="CG13" s="21"/>
      <c r="CH13" s="21"/>
      <c r="CI13" s="21"/>
      <c r="CJ13" s="21"/>
      <c r="CK13" s="21"/>
      <c r="CL13" s="21"/>
      <c r="CM13" s="21"/>
      <c r="CN13" s="21"/>
      <c r="CO13" s="21"/>
      <c r="CP13" s="21"/>
      <c r="CQ13" s="21"/>
      <c r="CR13" s="21"/>
      <c r="CS13" s="21"/>
    </row>
    <row r="14" spans="1:97" ht="18" customHeight="1" x14ac:dyDescent="0.2">
      <c r="A14" s="55"/>
      <c r="B14" s="52"/>
      <c r="C14" s="51"/>
      <c r="D14" s="49" t="s">
        <v>386</v>
      </c>
      <c r="E14" s="14">
        <f t="shared" ref="E14:E25" si="2">COUNTIF(G14:CS14,"x")</f>
        <v>10</v>
      </c>
      <c r="F14" s="14">
        <f t="shared" ref="F14:F25" si="3">COUNTIF(G14:CS14,"Si")</f>
        <v>23</v>
      </c>
      <c r="G14" s="21" t="s">
        <v>102</v>
      </c>
      <c r="H14" s="21" t="s">
        <v>102</v>
      </c>
      <c r="I14" s="21" t="s">
        <v>102</v>
      </c>
      <c r="J14" s="21" t="s">
        <v>102</v>
      </c>
      <c r="K14" s="21" t="s">
        <v>102</v>
      </c>
      <c r="L14" s="21" t="s">
        <v>102</v>
      </c>
      <c r="M14" s="21" t="s">
        <v>102</v>
      </c>
      <c r="N14" s="21" t="s">
        <v>102</v>
      </c>
      <c r="O14" s="21" t="s">
        <v>102</v>
      </c>
      <c r="P14" s="21" t="s">
        <v>102</v>
      </c>
      <c r="Q14" s="21" t="s">
        <v>102</v>
      </c>
      <c r="R14" s="21" t="s">
        <v>102</v>
      </c>
      <c r="S14" s="21" t="s">
        <v>102</v>
      </c>
      <c r="T14" s="21" t="s">
        <v>102</v>
      </c>
      <c r="U14" s="21" t="s">
        <v>102</v>
      </c>
      <c r="V14" s="21" t="s">
        <v>102</v>
      </c>
      <c r="W14" s="21" t="s">
        <v>102</v>
      </c>
      <c r="X14" s="21" t="s">
        <v>102</v>
      </c>
      <c r="Y14" s="21" t="s">
        <v>102</v>
      </c>
      <c r="Z14" s="21" t="s">
        <v>102</v>
      </c>
      <c r="AA14" s="21" t="s">
        <v>102</v>
      </c>
      <c r="AB14" s="21" t="s">
        <v>102</v>
      </c>
      <c r="AC14" s="21" t="s">
        <v>102</v>
      </c>
      <c r="AD14" s="21" t="s">
        <v>102</v>
      </c>
      <c r="AE14" s="21" t="s">
        <v>102</v>
      </c>
      <c r="AF14" s="21" t="s">
        <v>102</v>
      </c>
      <c r="AG14" s="21" t="s">
        <v>102</v>
      </c>
      <c r="AH14" s="21" t="s">
        <v>102</v>
      </c>
      <c r="AI14" s="21" t="s">
        <v>102</v>
      </c>
      <c r="AJ14" s="21" t="s">
        <v>102</v>
      </c>
      <c r="AK14" s="21" t="s">
        <v>102</v>
      </c>
      <c r="AL14" s="21" t="s">
        <v>102</v>
      </c>
      <c r="AM14" s="21" t="s">
        <v>102</v>
      </c>
      <c r="AN14" s="21" t="s">
        <v>221</v>
      </c>
      <c r="AO14" s="21" t="s">
        <v>102</v>
      </c>
      <c r="AP14" s="21" t="s">
        <v>102</v>
      </c>
      <c r="AQ14" s="21" t="s">
        <v>221</v>
      </c>
      <c r="AR14" s="21" t="s">
        <v>221</v>
      </c>
      <c r="AS14" s="21" t="s">
        <v>221</v>
      </c>
      <c r="AT14" s="21" t="s">
        <v>221</v>
      </c>
      <c r="AU14" s="21" t="s">
        <v>221</v>
      </c>
      <c r="AV14" s="21" t="s">
        <v>221</v>
      </c>
      <c r="AW14" s="21" t="s">
        <v>221</v>
      </c>
      <c r="AX14" s="21" t="s">
        <v>221</v>
      </c>
      <c r="AY14" s="21" t="s">
        <v>221</v>
      </c>
      <c r="AZ14" s="21" t="s">
        <v>261</v>
      </c>
      <c r="BA14" s="21" t="s">
        <v>261</v>
      </c>
      <c r="BB14" s="21" t="s">
        <v>102</v>
      </c>
      <c r="BC14" s="21" t="s">
        <v>102</v>
      </c>
      <c r="BD14" s="21" t="s">
        <v>102</v>
      </c>
      <c r="BE14" s="88" t="s">
        <v>261</v>
      </c>
      <c r="BF14" s="21" t="s">
        <v>102</v>
      </c>
      <c r="BG14" s="21" t="s">
        <v>102</v>
      </c>
      <c r="BH14" s="21" t="s">
        <v>221</v>
      </c>
      <c r="BI14" s="21" t="s">
        <v>102</v>
      </c>
      <c r="BJ14" s="21" t="s">
        <v>221</v>
      </c>
      <c r="BK14" s="21" t="s">
        <v>102</v>
      </c>
      <c r="BL14" s="21" t="s">
        <v>221</v>
      </c>
      <c r="BM14" s="21" t="s">
        <v>261</v>
      </c>
      <c r="BN14" s="21" t="s">
        <v>102</v>
      </c>
      <c r="BO14" s="21" t="s">
        <v>221</v>
      </c>
      <c r="BP14" s="21" t="s">
        <v>102</v>
      </c>
      <c r="BQ14" s="21" t="s">
        <v>221</v>
      </c>
      <c r="BR14" s="21" t="s">
        <v>261</v>
      </c>
      <c r="BS14" s="88" t="s">
        <v>261</v>
      </c>
      <c r="BT14" s="21" t="s">
        <v>102</v>
      </c>
      <c r="BU14" s="21" t="s">
        <v>102</v>
      </c>
      <c r="BV14" s="21" t="s">
        <v>102</v>
      </c>
      <c r="BW14" s="21" t="s">
        <v>102</v>
      </c>
      <c r="BX14" s="21" t="s">
        <v>221</v>
      </c>
      <c r="BY14" s="21" t="s">
        <v>102</v>
      </c>
      <c r="BZ14" s="21" t="s">
        <v>102</v>
      </c>
      <c r="CA14" s="21" t="s">
        <v>102</v>
      </c>
      <c r="CB14" s="21" t="s">
        <v>102</v>
      </c>
      <c r="CC14" s="21" t="s">
        <v>102</v>
      </c>
      <c r="CD14" s="21" t="s">
        <v>102</v>
      </c>
      <c r="CE14" s="21" t="s">
        <v>102</v>
      </c>
      <c r="CF14" s="21" t="s">
        <v>102</v>
      </c>
      <c r="CG14" s="21" t="s">
        <v>102</v>
      </c>
      <c r="CH14" s="21" t="s">
        <v>221</v>
      </c>
      <c r="CI14" s="21" t="s">
        <v>221</v>
      </c>
      <c r="CJ14" s="21" t="s">
        <v>221</v>
      </c>
      <c r="CK14" s="21" t="s">
        <v>102</v>
      </c>
      <c r="CL14" s="88" t="s">
        <v>261</v>
      </c>
      <c r="CM14" s="21" t="s">
        <v>221</v>
      </c>
      <c r="CN14" s="21" t="s">
        <v>261</v>
      </c>
      <c r="CO14" s="21" t="s">
        <v>221</v>
      </c>
      <c r="CP14" s="21" t="s">
        <v>221</v>
      </c>
      <c r="CQ14" s="21" t="s">
        <v>261</v>
      </c>
      <c r="CR14" s="21" t="s">
        <v>221</v>
      </c>
      <c r="CS14" s="21" t="s">
        <v>261</v>
      </c>
    </row>
    <row r="15" spans="1:97" ht="18" x14ac:dyDescent="0.2">
      <c r="A15" s="55"/>
      <c r="B15" s="52"/>
      <c r="C15" s="51"/>
      <c r="D15" s="49" t="s">
        <v>82</v>
      </c>
      <c r="E15" s="14">
        <f t="shared" si="2"/>
        <v>25</v>
      </c>
      <c r="F15" s="14">
        <f t="shared" si="3"/>
        <v>35</v>
      </c>
      <c r="G15" s="21" t="s">
        <v>102</v>
      </c>
      <c r="H15" s="21" t="s">
        <v>102</v>
      </c>
      <c r="I15" s="21" t="s">
        <v>102</v>
      </c>
      <c r="J15" s="21" t="s">
        <v>102</v>
      </c>
      <c r="K15" s="21" t="s">
        <v>102</v>
      </c>
      <c r="L15" s="21" t="s">
        <v>102</v>
      </c>
      <c r="M15" s="21" t="s">
        <v>102</v>
      </c>
      <c r="N15" s="21" t="s">
        <v>102</v>
      </c>
      <c r="O15" s="21" t="s">
        <v>102</v>
      </c>
      <c r="P15" s="21" t="s">
        <v>102</v>
      </c>
      <c r="Q15" s="21" t="s">
        <v>102</v>
      </c>
      <c r="R15" s="21" t="s">
        <v>102</v>
      </c>
      <c r="S15" s="21" t="s">
        <v>221</v>
      </c>
      <c r="T15" s="21" t="s">
        <v>102</v>
      </c>
      <c r="U15" s="21" t="s">
        <v>221</v>
      </c>
      <c r="V15" s="21" t="s">
        <v>221</v>
      </c>
      <c r="W15" s="21" t="s">
        <v>261</v>
      </c>
      <c r="X15" s="21" t="s">
        <v>102</v>
      </c>
      <c r="Y15" s="89" t="s">
        <v>261</v>
      </c>
      <c r="Z15" s="89" t="s">
        <v>221</v>
      </c>
      <c r="AA15" s="89" t="s">
        <v>102</v>
      </c>
      <c r="AB15" s="89" t="s">
        <v>261</v>
      </c>
      <c r="AC15" s="21" t="s">
        <v>221</v>
      </c>
      <c r="AD15" s="21" t="s">
        <v>261</v>
      </c>
      <c r="AE15" s="21" t="s">
        <v>221</v>
      </c>
      <c r="AF15" s="21" t="s">
        <v>261</v>
      </c>
      <c r="AG15" s="21" t="s">
        <v>261</v>
      </c>
      <c r="AH15" s="21" t="s">
        <v>261</v>
      </c>
      <c r="AI15" s="21" t="s">
        <v>102</v>
      </c>
      <c r="AJ15" s="21" t="s">
        <v>221</v>
      </c>
      <c r="AK15" s="21" t="s">
        <v>261</v>
      </c>
      <c r="AL15" s="21" t="s">
        <v>261</v>
      </c>
      <c r="AM15" s="21" t="s">
        <v>221</v>
      </c>
      <c r="AN15" s="21" t="s">
        <v>102</v>
      </c>
      <c r="AO15" s="21" t="s">
        <v>102</v>
      </c>
      <c r="AP15" s="21" t="s">
        <v>221</v>
      </c>
      <c r="AQ15" s="21" t="s">
        <v>221</v>
      </c>
      <c r="AR15" s="21" t="s">
        <v>221</v>
      </c>
      <c r="AS15" s="21" t="s">
        <v>221</v>
      </c>
      <c r="AT15" s="21" t="s">
        <v>221</v>
      </c>
      <c r="AU15" s="21" t="s">
        <v>221</v>
      </c>
      <c r="AV15" s="21" t="s">
        <v>221</v>
      </c>
      <c r="AW15" s="21" t="s">
        <v>221</v>
      </c>
      <c r="AX15" s="21" t="s">
        <v>221</v>
      </c>
      <c r="AY15" s="21" t="s">
        <v>102</v>
      </c>
      <c r="AZ15" s="21" t="s">
        <v>261</v>
      </c>
      <c r="BA15" s="21" t="s">
        <v>261</v>
      </c>
      <c r="BB15" s="21" t="s">
        <v>261</v>
      </c>
      <c r="BC15" s="21" t="s">
        <v>102</v>
      </c>
      <c r="BD15" s="21" t="s">
        <v>221</v>
      </c>
      <c r="BE15" s="88" t="s">
        <v>261</v>
      </c>
      <c r="BF15" s="21" t="s">
        <v>102</v>
      </c>
      <c r="BG15" s="21" t="s">
        <v>221</v>
      </c>
      <c r="BH15" s="21" t="s">
        <v>221</v>
      </c>
      <c r="BI15" s="21" t="s">
        <v>102</v>
      </c>
      <c r="BJ15" s="21" t="s">
        <v>221</v>
      </c>
      <c r="BK15" s="21" t="s">
        <v>102</v>
      </c>
      <c r="BL15" s="21" t="s">
        <v>221</v>
      </c>
      <c r="BM15" s="21" t="s">
        <v>261</v>
      </c>
      <c r="BN15" s="21" t="s">
        <v>261</v>
      </c>
      <c r="BO15" s="21" t="s">
        <v>102</v>
      </c>
      <c r="BP15" s="21" t="s">
        <v>261</v>
      </c>
      <c r="BQ15" s="21" t="s">
        <v>221</v>
      </c>
      <c r="BR15" s="21" t="s">
        <v>261</v>
      </c>
      <c r="BS15" s="88" t="s">
        <v>261</v>
      </c>
      <c r="BT15" s="21" t="s">
        <v>221</v>
      </c>
      <c r="BU15" s="21" t="s">
        <v>221</v>
      </c>
      <c r="BV15" s="88" t="s">
        <v>261</v>
      </c>
      <c r="BW15" s="21" t="s">
        <v>261</v>
      </c>
      <c r="BX15" s="21" t="s">
        <v>221</v>
      </c>
      <c r="BY15" s="21" t="s">
        <v>221</v>
      </c>
      <c r="BZ15" s="21" t="s">
        <v>261</v>
      </c>
      <c r="CA15" s="21" t="s">
        <v>221</v>
      </c>
      <c r="CB15" s="21" t="s">
        <v>261</v>
      </c>
      <c r="CC15" s="21" t="s">
        <v>261</v>
      </c>
      <c r="CD15" s="21" t="s">
        <v>221</v>
      </c>
      <c r="CE15" s="21" t="s">
        <v>102</v>
      </c>
      <c r="CF15" s="21" t="s">
        <v>221</v>
      </c>
      <c r="CG15" s="21" t="s">
        <v>221</v>
      </c>
      <c r="CH15" s="21" t="s">
        <v>221</v>
      </c>
      <c r="CI15" s="21" t="s">
        <v>102</v>
      </c>
      <c r="CJ15" s="21" t="s">
        <v>221</v>
      </c>
      <c r="CK15" s="21" t="s">
        <v>102</v>
      </c>
      <c r="CL15" s="88" t="s">
        <v>261</v>
      </c>
      <c r="CM15" s="21" t="s">
        <v>221</v>
      </c>
      <c r="CN15" s="21" t="s">
        <v>261</v>
      </c>
      <c r="CO15" s="21" t="s">
        <v>102</v>
      </c>
      <c r="CP15" s="21" t="s">
        <v>102</v>
      </c>
      <c r="CQ15" s="21" t="s">
        <v>102</v>
      </c>
      <c r="CR15" s="21" t="s">
        <v>221</v>
      </c>
      <c r="CS15" s="21" t="s">
        <v>102</v>
      </c>
    </row>
    <row r="16" spans="1:97" ht="18" x14ac:dyDescent="0.2">
      <c r="A16" s="60"/>
      <c r="B16" s="52"/>
      <c r="C16" s="61"/>
      <c r="D16" s="62" t="s">
        <v>43</v>
      </c>
      <c r="E16" s="14">
        <f t="shared" si="2"/>
        <v>12</v>
      </c>
      <c r="F16" s="63">
        <f t="shared" si="3"/>
        <v>21</v>
      </c>
      <c r="G16" s="21" t="s">
        <v>102</v>
      </c>
      <c r="H16" s="21" t="s">
        <v>102</v>
      </c>
      <c r="I16" s="21" t="s">
        <v>102</v>
      </c>
      <c r="J16" s="21" t="s">
        <v>221</v>
      </c>
      <c r="K16" s="21" t="s">
        <v>221</v>
      </c>
      <c r="L16" s="21" t="s">
        <v>221</v>
      </c>
      <c r="M16" s="21" t="s">
        <v>102</v>
      </c>
      <c r="N16" s="21" t="s">
        <v>221</v>
      </c>
      <c r="O16" s="21" t="s">
        <v>221</v>
      </c>
      <c r="P16" s="21" t="s">
        <v>221</v>
      </c>
      <c r="Q16" s="88" t="s">
        <v>221</v>
      </c>
      <c r="R16" s="88" t="s">
        <v>261</v>
      </c>
      <c r="S16" s="21" t="s">
        <v>102</v>
      </c>
      <c r="T16" s="21" t="s">
        <v>102</v>
      </c>
      <c r="U16" s="21" t="s">
        <v>102</v>
      </c>
      <c r="V16" s="21" t="s">
        <v>221</v>
      </c>
      <c r="W16" s="21" t="s">
        <v>102</v>
      </c>
      <c r="X16" s="21" t="s">
        <v>221</v>
      </c>
      <c r="Y16" s="89" t="s">
        <v>261</v>
      </c>
      <c r="Z16" s="89" t="s">
        <v>221</v>
      </c>
      <c r="AA16" s="89" t="s">
        <v>261</v>
      </c>
      <c r="AB16" s="21" t="s">
        <v>102</v>
      </c>
      <c r="AC16" s="21" t="s">
        <v>221</v>
      </c>
      <c r="AD16" s="21" t="s">
        <v>261</v>
      </c>
      <c r="AE16" s="21" t="s">
        <v>221</v>
      </c>
      <c r="AF16" s="21" t="s">
        <v>261</v>
      </c>
      <c r="AG16" s="21" t="s">
        <v>102</v>
      </c>
      <c r="AH16" s="21" t="s">
        <v>261</v>
      </c>
      <c r="AI16" s="21" t="s">
        <v>261</v>
      </c>
      <c r="AJ16" s="21" t="s">
        <v>221</v>
      </c>
      <c r="AK16" s="21" t="s">
        <v>261</v>
      </c>
      <c r="AL16" s="21" t="s">
        <v>261</v>
      </c>
      <c r="AM16" s="21" t="s">
        <v>221</v>
      </c>
      <c r="AN16" s="21" t="s">
        <v>102</v>
      </c>
      <c r="AO16" s="21" t="s">
        <v>221</v>
      </c>
      <c r="AP16" s="21" t="s">
        <v>102</v>
      </c>
      <c r="AQ16" s="21" t="s">
        <v>102</v>
      </c>
      <c r="AR16" s="21" t="s">
        <v>102</v>
      </c>
      <c r="AS16" s="21" t="s">
        <v>102</v>
      </c>
      <c r="AT16" s="21" t="s">
        <v>102</v>
      </c>
      <c r="AU16" s="21" t="s">
        <v>102</v>
      </c>
      <c r="AV16" s="21" t="s">
        <v>102</v>
      </c>
      <c r="AW16" s="21" t="s">
        <v>102</v>
      </c>
      <c r="AX16" s="21" t="s">
        <v>102</v>
      </c>
      <c r="AY16" s="21" t="s">
        <v>102</v>
      </c>
      <c r="AZ16" s="114" t="s">
        <v>102</v>
      </c>
      <c r="BA16" s="114" t="s">
        <v>102</v>
      </c>
      <c r="BB16" s="21" t="s">
        <v>102</v>
      </c>
      <c r="BC16" s="21" t="s">
        <v>102</v>
      </c>
      <c r="BD16" s="21" t="s">
        <v>102</v>
      </c>
      <c r="BE16" s="21" t="s">
        <v>102</v>
      </c>
      <c r="BF16" s="21" t="s">
        <v>102</v>
      </c>
      <c r="BG16" s="21" t="s">
        <v>221</v>
      </c>
      <c r="BH16" s="21" t="s">
        <v>221</v>
      </c>
      <c r="BI16" s="21" t="s">
        <v>221</v>
      </c>
      <c r="BJ16" s="21" t="s">
        <v>221</v>
      </c>
      <c r="BK16" s="21" t="s">
        <v>102</v>
      </c>
      <c r="BL16" s="21" t="s">
        <v>221</v>
      </c>
      <c r="BM16" s="21" t="s">
        <v>261</v>
      </c>
      <c r="BN16" s="21" t="s">
        <v>261</v>
      </c>
      <c r="BO16" s="21" t="s">
        <v>102</v>
      </c>
      <c r="BP16" s="21" t="s">
        <v>102</v>
      </c>
      <c r="BQ16" s="21" t="s">
        <v>221</v>
      </c>
      <c r="BR16" s="21" t="s">
        <v>261</v>
      </c>
      <c r="BS16" s="21" t="s">
        <v>102</v>
      </c>
      <c r="BT16" s="21" t="s">
        <v>102</v>
      </c>
      <c r="BU16" s="21" t="s">
        <v>102</v>
      </c>
      <c r="BV16" s="21" t="s">
        <v>102</v>
      </c>
      <c r="BW16" s="21" t="s">
        <v>102</v>
      </c>
      <c r="BX16" s="21" t="s">
        <v>102</v>
      </c>
      <c r="BY16" s="21" t="s">
        <v>102</v>
      </c>
      <c r="BZ16" s="21" t="s">
        <v>102</v>
      </c>
      <c r="CA16" s="21" t="s">
        <v>102</v>
      </c>
      <c r="CB16" s="21" t="s">
        <v>102</v>
      </c>
      <c r="CC16" s="21" t="s">
        <v>102</v>
      </c>
      <c r="CD16" s="21" t="s">
        <v>102</v>
      </c>
      <c r="CE16" s="21" t="s">
        <v>102</v>
      </c>
      <c r="CF16" s="21" t="s">
        <v>102</v>
      </c>
      <c r="CG16" s="21" t="s">
        <v>102</v>
      </c>
      <c r="CH16" s="21" t="s">
        <v>102</v>
      </c>
      <c r="CI16" s="21" t="s">
        <v>102</v>
      </c>
      <c r="CJ16" s="21" t="s">
        <v>102</v>
      </c>
      <c r="CK16" s="21" t="s">
        <v>102</v>
      </c>
      <c r="CL16" s="21" t="s">
        <v>102</v>
      </c>
      <c r="CM16" s="21" t="s">
        <v>102</v>
      </c>
      <c r="CN16" s="21" t="s">
        <v>102</v>
      </c>
      <c r="CO16" s="21" t="s">
        <v>102</v>
      </c>
      <c r="CP16" s="21" t="s">
        <v>102</v>
      </c>
      <c r="CQ16" s="21" t="s">
        <v>102</v>
      </c>
      <c r="CR16" s="21" t="s">
        <v>102</v>
      </c>
      <c r="CS16" s="21" t="s">
        <v>102</v>
      </c>
    </row>
    <row r="17" spans="1:97" ht="18" x14ac:dyDescent="0.2">
      <c r="A17" s="55"/>
      <c r="B17" s="52"/>
      <c r="C17" s="51"/>
      <c r="D17" s="49" t="s">
        <v>195</v>
      </c>
      <c r="E17" s="14">
        <f t="shared" si="2"/>
        <v>29</v>
      </c>
      <c r="F17" s="14">
        <f t="shared" si="3"/>
        <v>50</v>
      </c>
      <c r="G17" s="21" t="s">
        <v>221</v>
      </c>
      <c r="H17" s="21" t="s">
        <v>221</v>
      </c>
      <c r="I17" s="21" t="s">
        <v>221</v>
      </c>
      <c r="J17" s="21" t="s">
        <v>221</v>
      </c>
      <c r="K17" s="21" t="s">
        <v>221</v>
      </c>
      <c r="L17" s="21" t="s">
        <v>221</v>
      </c>
      <c r="M17" s="21" t="s">
        <v>221</v>
      </c>
      <c r="N17" s="21" t="s">
        <v>221</v>
      </c>
      <c r="O17" s="21" t="s">
        <v>221</v>
      </c>
      <c r="P17" s="21" t="s">
        <v>221</v>
      </c>
      <c r="Q17" s="88" t="s">
        <v>221</v>
      </c>
      <c r="R17" s="88" t="s">
        <v>261</v>
      </c>
      <c r="S17" s="21" t="s">
        <v>221</v>
      </c>
      <c r="T17" s="88" t="s">
        <v>261</v>
      </c>
      <c r="U17" s="88" t="s">
        <v>221</v>
      </c>
      <c r="V17" s="21" t="s">
        <v>221</v>
      </c>
      <c r="W17" s="88" t="s">
        <v>261</v>
      </c>
      <c r="X17" s="21" t="s">
        <v>221</v>
      </c>
      <c r="Y17" s="88" t="s">
        <v>261</v>
      </c>
      <c r="Z17" s="88" t="s">
        <v>221</v>
      </c>
      <c r="AA17" s="88" t="s">
        <v>261</v>
      </c>
      <c r="AB17" s="89" t="s">
        <v>261</v>
      </c>
      <c r="AC17" s="21" t="s">
        <v>221</v>
      </c>
      <c r="AD17" s="21" t="s">
        <v>261</v>
      </c>
      <c r="AE17" s="21" t="s">
        <v>221</v>
      </c>
      <c r="AF17" s="117" t="s">
        <v>102</v>
      </c>
      <c r="AG17" s="21" t="s">
        <v>261</v>
      </c>
      <c r="AH17" s="21" t="s">
        <v>261</v>
      </c>
      <c r="AI17" s="21" t="s">
        <v>261</v>
      </c>
      <c r="AJ17" s="21" t="s">
        <v>221</v>
      </c>
      <c r="AK17" s="21" t="s">
        <v>261</v>
      </c>
      <c r="AL17" s="21" t="s">
        <v>261</v>
      </c>
      <c r="AM17" s="21" t="s">
        <v>221</v>
      </c>
      <c r="AN17" s="21" t="s">
        <v>221</v>
      </c>
      <c r="AO17" s="21" t="s">
        <v>221</v>
      </c>
      <c r="AP17" s="21" t="s">
        <v>221</v>
      </c>
      <c r="AQ17" s="21" t="s">
        <v>221</v>
      </c>
      <c r="AR17" s="21" t="s">
        <v>102</v>
      </c>
      <c r="AS17" s="21" t="s">
        <v>221</v>
      </c>
      <c r="AT17" s="21" t="s">
        <v>221</v>
      </c>
      <c r="AU17" s="21" t="s">
        <v>221</v>
      </c>
      <c r="AV17" s="21" t="s">
        <v>221</v>
      </c>
      <c r="AW17" s="21" t="s">
        <v>221</v>
      </c>
      <c r="AX17" s="21" t="s">
        <v>221</v>
      </c>
      <c r="AY17" s="21" t="s">
        <v>221</v>
      </c>
      <c r="AZ17" s="114" t="s">
        <v>102</v>
      </c>
      <c r="BA17" s="21" t="s">
        <v>261</v>
      </c>
      <c r="BB17" s="21" t="s">
        <v>261</v>
      </c>
      <c r="BC17" s="21" t="s">
        <v>221</v>
      </c>
      <c r="BD17" s="21" t="s">
        <v>221</v>
      </c>
      <c r="BE17" s="88" t="s">
        <v>261</v>
      </c>
      <c r="BF17" s="21" t="s">
        <v>261</v>
      </c>
      <c r="BG17" s="21" t="s">
        <v>221</v>
      </c>
      <c r="BH17" s="21" t="s">
        <v>102</v>
      </c>
      <c r="BI17" s="21" t="s">
        <v>102</v>
      </c>
      <c r="BJ17" s="21" t="s">
        <v>221</v>
      </c>
      <c r="BK17" s="21" t="s">
        <v>102</v>
      </c>
      <c r="BL17" s="21" t="s">
        <v>221</v>
      </c>
      <c r="BM17" s="21" t="s">
        <v>261</v>
      </c>
      <c r="BN17" s="21" t="s">
        <v>261</v>
      </c>
      <c r="BO17" s="21" t="s">
        <v>221</v>
      </c>
      <c r="BP17" s="21" t="s">
        <v>261</v>
      </c>
      <c r="BQ17" s="21" t="s">
        <v>221</v>
      </c>
      <c r="BR17" s="21" t="s">
        <v>261</v>
      </c>
      <c r="BS17" s="88" t="s">
        <v>261</v>
      </c>
      <c r="BT17" s="21" t="s">
        <v>221</v>
      </c>
      <c r="BU17" s="21" t="s">
        <v>221</v>
      </c>
      <c r="BV17" s="88" t="s">
        <v>261</v>
      </c>
      <c r="BW17" s="21" t="s">
        <v>261</v>
      </c>
      <c r="BX17" s="21" t="s">
        <v>221</v>
      </c>
      <c r="BY17" s="21" t="s">
        <v>221</v>
      </c>
      <c r="BZ17" s="21" t="s">
        <v>261</v>
      </c>
      <c r="CA17" s="21" t="s">
        <v>102</v>
      </c>
      <c r="CB17" s="21" t="s">
        <v>261</v>
      </c>
      <c r="CC17" s="21" t="s">
        <v>102</v>
      </c>
      <c r="CD17" s="21" t="s">
        <v>221</v>
      </c>
      <c r="CE17" s="21" t="s">
        <v>261</v>
      </c>
      <c r="CF17" s="21" t="s">
        <v>221</v>
      </c>
      <c r="CG17" s="21" t="s">
        <v>221</v>
      </c>
      <c r="CH17" s="21" t="s">
        <v>102</v>
      </c>
      <c r="CI17" s="21" t="s">
        <v>102</v>
      </c>
      <c r="CJ17" s="21" t="s">
        <v>221</v>
      </c>
      <c r="CK17" s="21" t="s">
        <v>221</v>
      </c>
      <c r="CL17" s="88" t="s">
        <v>261</v>
      </c>
      <c r="CM17" s="21" t="s">
        <v>102</v>
      </c>
      <c r="CN17" s="21" t="s">
        <v>102</v>
      </c>
      <c r="CO17" s="21" t="s">
        <v>221</v>
      </c>
      <c r="CP17" s="21" t="s">
        <v>221</v>
      </c>
      <c r="CQ17" s="21" t="s">
        <v>261</v>
      </c>
      <c r="CR17" s="21" t="s">
        <v>221</v>
      </c>
      <c r="CS17" s="21" t="s">
        <v>261</v>
      </c>
    </row>
    <row r="18" spans="1:97" ht="18" x14ac:dyDescent="0.2">
      <c r="A18" s="55"/>
      <c r="B18" s="52"/>
      <c r="C18" s="51"/>
      <c r="D18" s="49" t="s">
        <v>196</v>
      </c>
      <c r="E18" s="14">
        <f t="shared" si="2"/>
        <v>24</v>
      </c>
      <c r="F18" s="14">
        <f t="shared" si="3"/>
        <v>32</v>
      </c>
      <c r="G18" s="21" t="s">
        <v>221</v>
      </c>
      <c r="H18" s="21" t="s">
        <v>221</v>
      </c>
      <c r="I18" s="21" t="s">
        <v>221</v>
      </c>
      <c r="J18" s="21" t="s">
        <v>102</v>
      </c>
      <c r="K18" s="21" t="s">
        <v>102</v>
      </c>
      <c r="L18" s="21" t="s">
        <v>102</v>
      </c>
      <c r="M18" s="21" t="s">
        <v>221</v>
      </c>
      <c r="N18" s="21" t="s">
        <v>102</v>
      </c>
      <c r="O18" s="21" t="s">
        <v>221</v>
      </c>
      <c r="P18" s="21" t="s">
        <v>221</v>
      </c>
      <c r="Q18" s="88" t="s">
        <v>221</v>
      </c>
      <c r="R18" s="88" t="s">
        <v>261</v>
      </c>
      <c r="S18" s="21" t="s">
        <v>221</v>
      </c>
      <c r="T18" s="88" t="s">
        <v>261</v>
      </c>
      <c r="U18" s="21" t="s">
        <v>102</v>
      </c>
      <c r="V18" s="21" t="s">
        <v>221</v>
      </c>
      <c r="W18" s="88" t="s">
        <v>261</v>
      </c>
      <c r="X18" s="21" t="s">
        <v>221</v>
      </c>
      <c r="Y18" s="88" t="s">
        <v>261</v>
      </c>
      <c r="Z18" s="88" t="s">
        <v>102</v>
      </c>
      <c r="AA18" s="88" t="s">
        <v>261</v>
      </c>
      <c r="AB18" s="89" t="s">
        <v>261</v>
      </c>
      <c r="AC18" s="21" t="s">
        <v>221</v>
      </c>
      <c r="AD18" s="21" t="s">
        <v>261</v>
      </c>
      <c r="AE18" s="21" t="s">
        <v>221</v>
      </c>
      <c r="AF18" s="21" t="s">
        <v>261</v>
      </c>
      <c r="AG18" s="21" t="s">
        <v>102</v>
      </c>
      <c r="AH18" s="21" t="s">
        <v>261</v>
      </c>
      <c r="AI18" s="21" t="s">
        <v>261</v>
      </c>
      <c r="AJ18" s="21" t="s">
        <v>221</v>
      </c>
      <c r="AK18" s="21" t="s">
        <v>102</v>
      </c>
      <c r="AL18" s="21" t="s">
        <v>261</v>
      </c>
      <c r="AM18" s="21" t="s">
        <v>102</v>
      </c>
      <c r="AN18" s="21" t="s">
        <v>221</v>
      </c>
      <c r="AO18" s="21" t="s">
        <v>102</v>
      </c>
      <c r="AP18" s="21" t="s">
        <v>221</v>
      </c>
      <c r="AQ18" s="21" t="s">
        <v>221</v>
      </c>
      <c r="AR18" s="21" t="s">
        <v>221</v>
      </c>
      <c r="AS18" s="21" t="s">
        <v>221</v>
      </c>
      <c r="AT18" s="21" t="s">
        <v>221</v>
      </c>
      <c r="AU18" s="21" t="s">
        <v>221</v>
      </c>
      <c r="AV18" s="21" t="s">
        <v>221</v>
      </c>
      <c r="AW18" s="21" t="s">
        <v>102</v>
      </c>
      <c r="AX18" s="21" t="s">
        <v>221</v>
      </c>
      <c r="AY18" s="21" t="s">
        <v>221</v>
      </c>
      <c r="AZ18" s="21" t="s">
        <v>261</v>
      </c>
      <c r="BA18" s="21" t="s">
        <v>261</v>
      </c>
      <c r="BB18" s="21" t="s">
        <v>261</v>
      </c>
      <c r="BC18" s="21" t="s">
        <v>221</v>
      </c>
      <c r="BD18" s="21" t="s">
        <v>102</v>
      </c>
      <c r="BE18" s="88" t="s">
        <v>261</v>
      </c>
      <c r="BF18" s="21" t="s">
        <v>261</v>
      </c>
      <c r="BG18" s="21" t="s">
        <v>221</v>
      </c>
      <c r="BH18" s="21" t="s">
        <v>221</v>
      </c>
      <c r="BI18" s="21" t="s">
        <v>102</v>
      </c>
      <c r="BJ18" s="21" t="s">
        <v>221</v>
      </c>
      <c r="BK18" s="88" t="s">
        <v>221</v>
      </c>
      <c r="BL18" s="21" t="s">
        <v>221</v>
      </c>
      <c r="BM18" s="21" t="s">
        <v>102</v>
      </c>
      <c r="BN18" s="21" t="s">
        <v>261</v>
      </c>
      <c r="BO18" s="21" t="s">
        <v>221</v>
      </c>
      <c r="BP18" s="21" t="s">
        <v>261</v>
      </c>
      <c r="BQ18" s="21" t="s">
        <v>221</v>
      </c>
      <c r="BR18" s="21" t="s">
        <v>102</v>
      </c>
      <c r="BS18" s="88" t="s">
        <v>261</v>
      </c>
      <c r="BT18" s="114" t="s">
        <v>102</v>
      </c>
      <c r="BU18" s="114" t="s">
        <v>102</v>
      </c>
      <c r="BV18" s="114" t="s">
        <v>102</v>
      </c>
      <c r="BW18" s="21" t="s">
        <v>261</v>
      </c>
      <c r="BX18" s="21" t="s">
        <v>102</v>
      </c>
      <c r="BY18" s="21" t="s">
        <v>221</v>
      </c>
      <c r="BZ18" s="21" t="s">
        <v>261</v>
      </c>
      <c r="CA18" s="21" t="s">
        <v>102</v>
      </c>
      <c r="CB18" s="21" t="s">
        <v>261</v>
      </c>
      <c r="CC18" s="21" t="s">
        <v>261</v>
      </c>
      <c r="CD18" s="21" t="s">
        <v>102</v>
      </c>
      <c r="CE18" s="21" t="s">
        <v>261</v>
      </c>
      <c r="CF18" s="21" t="s">
        <v>102</v>
      </c>
      <c r="CG18" s="21" t="s">
        <v>102</v>
      </c>
      <c r="CH18" s="21" t="s">
        <v>102</v>
      </c>
      <c r="CI18" s="21" t="s">
        <v>102</v>
      </c>
      <c r="CJ18" s="21" t="s">
        <v>102</v>
      </c>
      <c r="CK18" s="21" t="s">
        <v>102</v>
      </c>
      <c r="CL18" s="21" t="s">
        <v>102</v>
      </c>
      <c r="CM18" s="21" t="s">
        <v>102</v>
      </c>
      <c r="CN18" s="21" t="s">
        <v>102</v>
      </c>
      <c r="CO18" s="21" t="s">
        <v>102</v>
      </c>
      <c r="CP18" s="21" t="s">
        <v>102</v>
      </c>
      <c r="CQ18" s="21" t="s">
        <v>102</v>
      </c>
      <c r="CR18" s="21" t="s">
        <v>102</v>
      </c>
      <c r="CS18" s="21" t="s">
        <v>102</v>
      </c>
    </row>
    <row r="19" spans="1:97" ht="18" x14ac:dyDescent="0.2">
      <c r="A19" s="55"/>
      <c r="B19" s="52"/>
      <c r="C19" s="51"/>
      <c r="D19" s="49" t="s">
        <v>40</v>
      </c>
      <c r="E19" s="14">
        <f t="shared" si="2"/>
        <v>31</v>
      </c>
      <c r="F19" s="14">
        <f t="shared" si="3"/>
        <v>43</v>
      </c>
      <c r="G19" s="21" t="s">
        <v>221</v>
      </c>
      <c r="H19" s="21" t="s">
        <v>221</v>
      </c>
      <c r="I19" s="21" t="s">
        <v>221</v>
      </c>
      <c r="J19" s="21" t="s">
        <v>102</v>
      </c>
      <c r="K19" s="21" t="s">
        <v>221</v>
      </c>
      <c r="L19" s="21" t="s">
        <v>221</v>
      </c>
      <c r="M19" s="21" t="s">
        <v>221</v>
      </c>
      <c r="N19" s="21" t="s">
        <v>221</v>
      </c>
      <c r="O19" s="21" t="s">
        <v>221</v>
      </c>
      <c r="P19" s="21" t="s">
        <v>221</v>
      </c>
      <c r="Q19" s="88" t="s">
        <v>221</v>
      </c>
      <c r="R19" s="88" t="s">
        <v>261</v>
      </c>
      <c r="S19" s="21" t="s">
        <v>221</v>
      </c>
      <c r="T19" s="88" t="s">
        <v>261</v>
      </c>
      <c r="U19" s="21" t="s">
        <v>102</v>
      </c>
      <c r="V19" s="21" t="s">
        <v>221</v>
      </c>
      <c r="W19" s="21" t="s">
        <v>261</v>
      </c>
      <c r="X19" s="21" t="s">
        <v>102</v>
      </c>
      <c r="Y19" s="89" t="s">
        <v>261</v>
      </c>
      <c r="Z19" s="89" t="s">
        <v>221</v>
      </c>
      <c r="AA19" s="89" t="s">
        <v>261</v>
      </c>
      <c r="AB19" s="89" t="s">
        <v>261</v>
      </c>
      <c r="AC19" s="21" t="s">
        <v>102</v>
      </c>
      <c r="AD19" s="21" t="s">
        <v>261</v>
      </c>
      <c r="AE19" s="21" t="s">
        <v>221</v>
      </c>
      <c r="AF19" s="21" t="s">
        <v>261</v>
      </c>
      <c r="AG19" s="21" t="s">
        <v>261</v>
      </c>
      <c r="AH19" s="21" t="s">
        <v>261</v>
      </c>
      <c r="AI19" s="21" t="s">
        <v>261</v>
      </c>
      <c r="AJ19" s="21" t="s">
        <v>221</v>
      </c>
      <c r="AK19" s="21" t="s">
        <v>261</v>
      </c>
      <c r="AL19" s="21" t="s">
        <v>102</v>
      </c>
      <c r="AM19" s="21" t="s">
        <v>221</v>
      </c>
      <c r="AN19" s="21" t="s">
        <v>102</v>
      </c>
      <c r="AO19" s="21" t="s">
        <v>102</v>
      </c>
      <c r="AP19" s="21" t="s">
        <v>221</v>
      </c>
      <c r="AQ19" s="21" t="s">
        <v>102</v>
      </c>
      <c r="AR19" s="21" t="s">
        <v>221</v>
      </c>
      <c r="AS19" s="21" t="s">
        <v>221</v>
      </c>
      <c r="AT19" s="21" t="s">
        <v>221</v>
      </c>
      <c r="AU19" s="21" t="s">
        <v>102</v>
      </c>
      <c r="AV19" s="21" t="s">
        <v>221</v>
      </c>
      <c r="AW19" s="21" t="s">
        <v>221</v>
      </c>
      <c r="AX19" s="21" t="s">
        <v>221</v>
      </c>
      <c r="AY19" s="21" t="s">
        <v>221</v>
      </c>
      <c r="AZ19" s="21" t="s">
        <v>261</v>
      </c>
      <c r="BA19" s="21" t="s">
        <v>261</v>
      </c>
      <c r="BB19" s="21" t="s">
        <v>261</v>
      </c>
      <c r="BC19" s="21" t="s">
        <v>102</v>
      </c>
      <c r="BD19" s="21" t="s">
        <v>102</v>
      </c>
      <c r="BE19" s="21" t="s">
        <v>102</v>
      </c>
      <c r="BF19" s="21" t="s">
        <v>261</v>
      </c>
      <c r="BG19" s="21" t="s">
        <v>221</v>
      </c>
      <c r="BH19" s="21" t="s">
        <v>102</v>
      </c>
      <c r="BI19" s="21" t="s">
        <v>221</v>
      </c>
      <c r="BJ19" s="21" t="s">
        <v>221</v>
      </c>
      <c r="BK19" s="88" t="s">
        <v>221</v>
      </c>
      <c r="BL19" s="21" t="s">
        <v>102</v>
      </c>
      <c r="BM19" s="21" t="s">
        <v>261</v>
      </c>
      <c r="BN19" s="21" t="s">
        <v>261</v>
      </c>
      <c r="BO19" s="21" t="s">
        <v>221</v>
      </c>
      <c r="BP19" s="21" t="s">
        <v>261</v>
      </c>
      <c r="BQ19" s="21" t="s">
        <v>221</v>
      </c>
      <c r="BR19" s="21" t="s">
        <v>261</v>
      </c>
      <c r="BS19" s="88" t="s">
        <v>261</v>
      </c>
      <c r="BT19" s="21" t="s">
        <v>221</v>
      </c>
      <c r="BU19" s="21" t="s">
        <v>221</v>
      </c>
      <c r="BV19" s="88" t="s">
        <v>261</v>
      </c>
      <c r="BW19" s="21" t="s">
        <v>261</v>
      </c>
      <c r="BX19" s="21" t="s">
        <v>102</v>
      </c>
      <c r="BY19" s="21" t="s">
        <v>221</v>
      </c>
      <c r="BZ19" s="21" t="s">
        <v>261</v>
      </c>
      <c r="CA19" s="21" t="s">
        <v>221</v>
      </c>
      <c r="CB19" s="21" t="s">
        <v>261</v>
      </c>
      <c r="CC19" s="21" t="s">
        <v>261</v>
      </c>
      <c r="CD19" s="21" t="s">
        <v>221</v>
      </c>
      <c r="CE19" s="21" t="s">
        <v>261</v>
      </c>
      <c r="CF19" s="21" t="s">
        <v>221</v>
      </c>
      <c r="CG19" s="21" t="s">
        <v>221</v>
      </c>
      <c r="CH19" s="21" t="s">
        <v>221</v>
      </c>
      <c r="CI19" s="21" t="s">
        <v>221</v>
      </c>
      <c r="CJ19" s="21" t="s">
        <v>221</v>
      </c>
      <c r="CK19" s="21" t="s">
        <v>102</v>
      </c>
      <c r="CL19" s="88" t="s">
        <v>261</v>
      </c>
      <c r="CM19" s="21" t="s">
        <v>221</v>
      </c>
      <c r="CN19" s="21" t="s">
        <v>261</v>
      </c>
      <c r="CO19" s="21" t="s">
        <v>102</v>
      </c>
      <c r="CP19" s="21" t="s">
        <v>221</v>
      </c>
      <c r="CQ19" s="21" t="s">
        <v>261</v>
      </c>
      <c r="CR19" s="21" t="s">
        <v>221</v>
      </c>
      <c r="CS19" s="21" t="s">
        <v>261</v>
      </c>
    </row>
    <row r="20" spans="1:97" ht="18" x14ac:dyDescent="0.2">
      <c r="A20" s="55"/>
      <c r="B20" s="52"/>
      <c r="C20" s="51"/>
      <c r="D20" s="49" t="s">
        <v>54</v>
      </c>
      <c r="E20" s="14">
        <f t="shared" si="2"/>
        <v>31</v>
      </c>
      <c r="F20" s="14">
        <f t="shared" si="3"/>
        <v>56</v>
      </c>
      <c r="G20" s="21" t="s">
        <v>221</v>
      </c>
      <c r="H20" s="21" t="s">
        <v>221</v>
      </c>
      <c r="I20" s="21" t="s">
        <v>221</v>
      </c>
      <c r="J20" s="21" t="s">
        <v>221</v>
      </c>
      <c r="K20" s="21" t="s">
        <v>221</v>
      </c>
      <c r="L20" s="21" t="s">
        <v>221</v>
      </c>
      <c r="M20" s="21" t="s">
        <v>221</v>
      </c>
      <c r="N20" s="21" t="s">
        <v>221</v>
      </c>
      <c r="O20" s="21" t="s">
        <v>221</v>
      </c>
      <c r="P20" s="21" t="s">
        <v>221</v>
      </c>
      <c r="Q20" s="88" t="s">
        <v>221</v>
      </c>
      <c r="R20" s="88" t="s">
        <v>261</v>
      </c>
      <c r="S20" s="21" t="s">
        <v>221</v>
      </c>
      <c r="T20" s="88" t="s">
        <v>261</v>
      </c>
      <c r="U20" s="21" t="s">
        <v>221</v>
      </c>
      <c r="V20" s="114" t="s">
        <v>102</v>
      </c>
      <c r="W20" s="114" t="s">
        <v>102</v>
      </c>
      <c r="X20" s="21" t="s">
        <v>221</v>
      </c>
      <c r="Y20" s="89" t="s">
        <v>261</v>
      </c>
      <c r="Z20" s="89" t="s">
        <v>221</v>
      </c>
      <c r="AA20" s="89" t="s">
        <v>261</v>
      </c>
      <c r="AB20" s="89" t="s">
        <v>261</v>
      </c>
      <c r="AC20" s="21" t="s">
        <v>221</v>
      </c>
      <c r="AD20" s="21" t="s">
        <v>261</v>
      </c>
      <c r="AE20" s="21" t="s">
        <v>221</v>
      </c>
      <c r="AF20" s="88" t="s">
        <v>261</v>
      </c>
      <c r="AG20" s="21" t="s">
        <v>261</v>
      </c>
      <c r="AH20" s="21" t="s">
        <v>261</v>
      </c>
      <c r="AI20" s="21" t="s">
        <v>261</v>
      </c>
      <c r="AJ20" s="21" t="s">
        <v>221</v>
      </c>
      <c r="AK20" s="21" t="s">
        <v>261</v>
      </c>
      <c r="AL20" s="21" t="s">
        <v>261</v>
      </c>
      <c r="AM20" s="21" t="s">
        <v>221</v>
      </c>
      <c r="AN20" s="21" t="s">
        <v>221</v>
      </c>
      <c r="AO20" s="21" t="s">
        <v>221</v>
      </c>
      <c r="AP20" s="21" t="s">
        <v>221</v>
      </c>
      <c r="AQ20" s="21" t="s">
        <v>221</v>
      </c>
      <c r="AR20" s="21" t="s">
        <v>221</v>
      </c>
      <c r="AS20" s="21" t="s">
        <v>221</v>
      </c>
      <c r="AT20" s="21" t="s">
        <v>221</v>
      </c>
      <c r="AU20" s="21" t="s">
        <v>221</v>
      </c>
      <c r="AV20" s="21" t="s">
        <v>221</v>
      </c>
      <c r="AW20" s="21" t="s">
        <v>221</v>
      </c>
      <c r="AX20" s="21" t="s">
        <v>102</v>
      </c>
      <c r="AY20" s="21" t="s">
        <v>221</v>
      </c>
      <c r="AZ20" s="21" t="s">
        <v>261</v>
      </c>
      <c r="BA20" s="21" t="s">
        <v>261</v>
      </c>
      <c r="BB20" s="21" t="s">
        <v>261</v>
      </c>
      <c r="BC20" s="21" t="s">
        <v>221</v>
      </c>
      <c r="BD20" s="21" t="s">
        <v>221</v>
      </c>
      <c r="BE20" s="88" t="s">
        <v>261</v>
      </c>
      <c r="BF20" s="21" t="s">
        <v>261</v>
      </c>
      <c r="BG20" s="21" t="s">
        <v>221</v>
      </c>
      <c r="BH20" s="21" t="s">
        <v>221</v>
      </c>
      <c r="BI20" s="21" t="s">
        <v>221</v>
      </c>
      <c r="BJ20" s="21" t="s">
        <v>221</v>
      </c>
      <c r="BK20" s="88" t="s">
        <v>221</v>
      </c>
      <c r="BL20" s="88" t="s">
        <v>221</v>
      </c>
      <c r="BM20" s="21" t="s">
        <v>261</v>
      </c>
      <c r="BN20" s="21" t="s">
        <v>261</v>
      </c>
      <c r="BO20" s="21" t="s">
        <v>221</v>
      </c>
      <c r="BP20" s="21" t="s">
        <v>261</v>
      </c>
      <c r="BQ20" s="21" t="s">
        <v>221</v>
      </c>
      <c r="BR20" s="21" t="s">
        <v>261</v>
      </c>
      <c r="BS20" s="88" t="s">
        <v>261</v>
      </c>
      <c r="BT20" s="21" t="s">
        <v>221</v>
      </c>
      <c r="BU20" s="21" t="s">
        <v>221</v>
      </c>
      <c r="BV20" s="88" t="s">
        <v>261</v>
      </c>
      <c r="BW20" s="21" t="s">
        <v>261</v>
      </c>
      <c r="BX20" s="21" t="s">
        <v>221</v>
      </c>
      <c r="BY20" s="21" t="s">
        <v>221</v>
      </c>
      <c r="BZ20" s="21" t="s">
        <v>261</v>
      </c>
      <c r="CA20" s="21" t="s">
        <v>221</v>
      </c>
      <c r="CB20" s="21" t="s">
        <v>261</v>
      </c>
      <c r="CC20" s="21" t="s">
        <v>261</v>
      </c>
      <c r="CD20" s="21" t="s">
        <v>221</v>
      </c>
      <c r="CE20" s="21" t="s">
        <v>102</v>
      </c>
      <c r="CF20" s="21" t="s">
        <v>221</v>
      </c>
      <c r="CG20" s="21" t="s">
        <v>221</v>
      </c>
      <c r="CH20" s="21" t="s">
        <v>221</v>
      </c>
      <c r="CI20" s="21" t="s">
        <v>221</v>
      </c>
      <c r="CJ20" s="21" t="s">
        <v>221</v>
      </c>
      <c r="CK20" s="21" t="s">
        <v>221</v>
      </c>
      <c r="CL20" s="88" t="s">
        <v>261</v>
      </c>
      <c r="CM20" s="21" t="s">
        <v>221</v>
      </c>
      <c r="CN20" s="21" t="s">
        <v>261</v>
      </c>
      <c r="CO20" s="21" t="s">
        <v>221</v>
      </c>
      <c r="CP20" s="21" t="s">
        <v>221</v>
      </c>
      <c r="CQ20" s="21" t="s">
        <v>261</v>
      </c>
      <c r="CR20" s="21" t="s">
        <v>221</v>
      </c>
      <c r="CS20" s="21" t="s">
        <v>261</v>
      </c>
    </row>
    <row r="21" spans="1:97" ht="18" x14ac:dyDescent="0.2">
      <c r="A21" s="55"/>
      <c r="B21" s="52"/>
      <c r="C21" s="51"/>
      <c r="D21" s="49" t="s">
        <v>44</v>
      </c>
      <c r="E21" s="14">
        <f t="shared" si="2"/>
        <v>24</v>
      </c>
      <c r="F21" s="14">
        <f t="shared" si="3"/>
        <v>35</v>
      </c>
      <c r="G21" s="21" t="s">
        <v>221</v>
      </c>
      <c r="H21" s="21" t="s">
        <v>102</v>
      </c>
      <c r="I21" s="21" t="s">
        <v>221</v>
      </c>
      <c r="J21" s="21" t="s">
        <v>102</v>
      </c>
      <c r="K21" s="21" t="s">
        <v>221</v>
      </c>
      <c r="L21" s="21" t="s">
        <v>221</v>
      </c>
      <c r="M21" s="21" t="s">
        <v>221</v>
      </c>
      <c r="N21" s="21" t="s">
        <v>221</v>
      </c>
      <c r="O21" s="21" t="s">
        <v>102</v>
      </c>
      <c r="P21" s="21" t="s">
        <v>221</v>
      </c>
      <c r="Q21" s="21" t="s">
        <v>102</v>
      </c>
      <c r="R21" s="88" t="s">
        <v>102</v>
      </c>
      <c r="S21" s="21" t="s">
        <v>221</v>
      </c>
      <c r="T21" s="88" t="s">
        <v>261</v>
      </c>
      <c r="U21" s="21" t="s">
        <v>221</v>
      </c>
      <c r="V21" s="21" t="s">
        <v>102</v>
      </c>
      <c r="W21" s="21" t="s">
        <v>261</v>
      </c>
      <c r="X21" s="21" t="s">
        <v>221</v>
      </c>
      <c r="Y21" s="89" t="s">
        <v>261</v>
      </c>
      <c r="Z21" s="89" t="s">
        <v>221</v>
      </c>
      <c r="AA21" s="89" t="s">
        <v>261</v>
      </c>
      <c r="AB21" s="89" t="s">
        <v>261</v>
      </c>
      <c r="AC21" s="21" t="s">
        <v>221</v>
      </c>
      <c r="AD21" s="21" t="s">
        <v>261</v>
      </c>
      <c r="AE21" s="114" t="s">
        <v>102</v>
      </c>
      <c r="AF21" s="21" t="s">
        <v>261</v>
      </c>
      <c r="AG21" s="21" t="s">
        <v>102</v>
      </c>
      <c r="AH21" s="21" t="s">
        <v>102</v>
      </c>
      <c r="AI21" s="21" t="s">
        <v>102</v>
      </c>
      <c r="AJ21" s="21" t="s">
        <v>102</v>
      </c>
      <c r="AK21" s="21" t="s">
        <v>261</v>
      </c>
      <c r="AL21" s="21" t="s">
        <v>261</v>
      </c>
      <c r="AM21" s="21" t="s">
        <v>221</v>
      </c>
      <c r="AN21" s="21" t="s">
        <v>102</v>
      </c>
      <c r="AO21" s="21" t="s">
        <v>102</v>
      </c>
      <c r="AP21" s="21" t="s">
        <v>221</v>
      </c>
      <c r="AQ21" s="21" t="s">
        <v>221</v>
      </c>
      <c r="AR21" s="21" t="s">
        <v>102</v>
      </c>
      <c r="AS21" s="21" t="s">
        <v>221</v>
      </c>
      <c r="AT21" s="21" t="s">
        <v>102</v>
      </c>
      <c r="AU21" s="21" t="s">
        <v>102</v>
      </c>
      <c r="AV21" s="21" t="s">
        <v>221</v>
      </c>
      <c r="AW21" s="21" t="s">
        <v>221</v>
      </c>
      <c r="AX21" s="21" t="s">
        <v>221</v>
      </c>
      <c r="AY21" s="21" t="s">
        <v>221</v>
      </c>
      <c r="AZ21" s="21" t="s">
        <v>102</v>
      </c>
      <c r="BA21" s="21" t="s">
        <v>261</v>
      </c>
      <c r="BB21" s="21" t="s">
        <v>261</v>
      </c>
      <c r="BC21" s="21" t="s">
        <v>221</v>
      </c>
      <c r="BD21" s="21" t="s">
        <v>102</v>
      </c>
      <c r="BE21" s="88" t="s">
        <v>261</v>
      </c>
      <c r="BF21" s="21" t="s">
        <v>102</v>
      </c>
      <c r="BG21" s="21" t="s">
        <v>102</v>
      </c>
      <c r="BH21" s="21" t="s">
        <v>221</v>
      </c>
      <c r="BI21" s="21" t="s">
        <v>102</v>
      </c>
      <c r="BJ21" s="21" t="s">
        <v>221</v>
      </c>
      <c r="BK21" s="21" t="s">
        <v>102</v>
      </c>
      <c r="BL21" s="88" t="s">
        <v>221</v>
      </c>
      <c r="BM21" s="21" t="s">
        <v>261</v>
      </c>
      <c r="BN21" s="21" t="s">
        <v>102</v>
      </c>
      <c r="BO21" s="21" t="s">
        <v>102</v>
      </c>
      <c r="BP21" s="21" t="s">
        <v>102</v>
      </c>
      <c r="BQ21" s="21" t="s">
        <v>102</v>
      </c>
      <c r="BR21" s="21" t="s">
        <v>261</v>
      </c>
      <c r="BS21" s="88" t="s">
        <v>261</v>
      </c>
      <c r="BT21" s="21" t="s">
        <v>102</v>
      </c>
      <c r="BU21" s="21" t="s">
        <v>221</v>
      </c>
      <c r="BV21" s="88" t="s">
        <v>261</v>
      </c>
      <c r="BW21" s="21" t="s">
        <v>261</v>
      </c>
      <c r="BX21" s="21" t="s">
        <v>221</v>
      </c>
      <c r="BY21" s="21" t="s">
        <v>221</v>
      </c>
      <c r="BZ21" s="21" t="s">
        <v>261</v>
      </c>
      <c r="CA21" s="21" t="s">
        <v>102</v>
      </c>
      <c r="CB21" s="21" t="s">
        <v>261</v>
      </c>
      <c r="CC21" s="21" t="s">
        <v>102</v>
      </c>
      <c r="CD21" s="21" t="s">
        <v>221</v>
      </c>
      <c r="CE21" s="21" t="s">
        <v>261</v>
      </c>
      <c r="CF21" s="21" t="s">
        <v>221</v>
      </c>
      <c r="CG21" s="21" t="s">
        <v>221</v>
      </c>
      <c r="CH21" s="21" t="s">
        <v>221</v>
      </c>
      <c r="CI21" s="21" t="s">
        <v>221</v>
      </c>
      <c r="CJ21" s="21" t="s">
        <v>221</v>
      </c>
      <c r="CK21" s="21" t="s">
        <v>102</v>
      </c>
      <c r="CL21" s="88" t="s">
        <v>261</v>
      </c>
      <c r="CM21" s="21" t="s">
        <v>221</v>
      </c>
      <c r="CN21" s="21" t="s">
        <v>261</v>
      </c>
      <c r="CO21" s="21" t="s">
        <v>102</v>
      </c>
      <c r="CP21" s="21" t="s">
        <v>102</v>
      </c>
      <c r="CQ21" s="21" t="s">
        <v>261</v>
      </c>
      <c r="CR21" s="21" t="s">
        <v>221</v>
      </c>
      <c r="CS21" s="21" t="s">
        <v>261</v>
      </c>
    </row>
    <row r="22" spans="1:97" ht="18" x14ac:dyDescent="0.2">
      <c r="A22" s="55"/>
      <c r="B22" s="52"/>
      <c r="C22" s="51"/>
      <c r="D22" s="49" t="s">
        <v>23</v>
      </c>
      <c r="E22" s="14">
        <f t="shared" si="2"/>
        <v>16</v>
      </c>
      <c r="F22" s="14">
        <f t="shared" si="3"/>
        <v>17</v>
      </c>
      <c r="G22" s="21" t="s">
        <v>102</v>
      </c>
      <c r="H22" s="21" t="s">
        <v>102</v>
      </c>
      <c r="I22" s="21" t="s">
        <v>102</v>
      </c>
      <c r="J22" s="21" t="s">
        <v>102</v>
      </c>
      <c r="K22" s="21" t="s">
        <v>102</v>
      </c>
      <c r="L22" s="21" t="s">
        <v>102</v>
      </c>
      <c r="M22" s="21" t="s">
        <v>102</v>
      </c>
      <c r="N22" s="21" t="s">
        <v>102</v>
      </c>
      <c r="O22" s="21" t="s">
        <v>102</v>
      </c>
      <c r="P22" s="21" t="s">
        <v>102</v>
      </c>
      <c r="Q22" s="21" t="s">
        <v>102</v>
      </c>
      <c r="R22" s="21" t="s">
        <v>102</v>
      </c>
      <c r="S22" s="21" t="s">
        <v>102</v>
      </c>
      <c r="T22" s="21" t="s">
        <v>102</v>
      </c>
      <c r="U22" s="21" t="s">
        <v>221</v>
      </c>
      <c r="V22" s="21" t="s">
        <v>102</v>
      </c>
      <c r="W22" s="21" t="s">
        <v>102</v>
      </c>
      <c r="X22" s="21" t="s">
        <v>221</v>
      </c>
      <c r="Y22" s="89" t="s">
        <v>261</v>
      </c>
      <c r="Z22" s="89" t="s">
        <v>102</v>
      </c>
      <c r="AA22" s="89" t="s">
        <v>102</v>
      </c>
      <c r="AB22" s="89" t="s">
        <v>261</v>
      </c>
      <c r="AC22" s="21" t="s">
        <v>221</v>
      </c>
      <c r="AD22" s="21" t="s">
        <v>102</v>
      </c>
      <c r="AE22" s="21" t="s">
        <v>221</v>
      </c>
      <c r="AF22" s="21" t="s">
        <v>261</v>
      </c>
      <c r="AG22" s="21" t="s">
        <v>102</v>
      </c>
      <c r="AH22" s="21" t="s">
        <v>102</v>
      </c>
      <c r="AI22" s="21" t="s">
        <v>261</v>
      </c>
      <c r="AJ22" s="21" t="s">
        <v>102</v>
      </c>
      <c r="AK22" s="21" t="s">
        <v>102</v>
      </c>
      <c r="AL22" s="21" t="s">
        <v>102</v>
      </c>
      <c r="AM22" s="21" t="s">
        <v>102</v>
      </c>
      <c r="AN22" s="21" t="s">
        <v>102</v>
      </c>
      <c r="AO22" s="21" t="s">
        <v>102</v>
      </c>
      <c r="AP22" s="21" t="s">
        <v>102</v>
      </c>
      <c r="AQ22" s="21" t="s">
        <v>102</v>
      </c>
      <c r="AR22" s="21" t="s">
        <v>221</v>
      </c>
      <c r="AS22" s="21" t="s">
        <v>102</v>
      </c>
      <c r="AT22" s="21" t="s">
        <v>102</v>
      </c>
      <c r="AU22" s="21" t="s">
        <v>102</v>
      </c>
      <c r="AV22" s="21" t="s">
        <v>221</v>
      </c>
      <c r="AW22" s="21" t="s">
        <v>102</v>
      </c>
      <c r="AX22" s="21" t="s">
        <v>102</v>
      </c>
      <c r="AY22" s="21" t="s">
        <v>102</v>
      </c>
      <c r="AZ22" s="21" t="s">
        <v>102</v>
      </c>
      <c r="BA22" s="21" t="s">
        <v>261</v>
      </c>
      <c r="BB22" s="21" t="s">
        <v>261</v>
      </c>
      <c r="BC22" s="21" t="s">
        <v>102</v>
      </c>
      <c r="BD22" s="21" t="s">
        <v>102</v>
      </c>
      <c r="BE22" s="88" t="s">
        <v>261</v>
      </c>
      <c r="BF22" s="21" t="s">
        <v>261</v>
      </c>
      <c r="BG22" s="21" t="s">
        <v>221</v>
      </c>
      <c r="BH22" s="21" t="s">
        <v>102</v>
      </c>
      <c r="BI22" s="21" t="s">
        <v>102</v>
      </c>
      <c r="BJ22" s="21" t="s">
        <v>221</v>
      </c>
      <c r="BK22" s="88" t="s">
        <v>221</v>
      </c>
      <c r="BL22" s="21" t="s">
        <v>102</v>
      </c>
      <c r="BM22" s="21" t="s">
        <v>102</v>
      </c>
      <c r="BN22" s="21" t="s">
        <v>102</v>
      </c>
      <c r="BO22" s="21" t="s">
        <v>221</v>
      </c>
      <c r="BP22" s="21" t="s">
        <v>261</v>
      </c>
      <c r="BQ22" s="21" t="s">
        <v>102</v>
      </c>
      <c r="BR22" s="21" t="s">
        <v>261</v>
      </c>
      <c r="BS22" s="88" t="s">
        <v>261</v>
      </c>
      <c r="BT22" s="21" t="s">
        <v>221</v>
      </c>
      <c r="BU22" s="21" t="s">
        <v>102</v>
      </c>
      <c r="BV22" s="88" t="s">
        <v>261</v>
      </c>
      <c r="BW22" s="21" t="s">
        <v>261</v>
      </c>
      <c r="BX22" s="21" t="s">
        <v>102</v>
      </c>
      <c r="BY22" s="21" t="s">
        <v>102</v>
      </c>
      <c r="BZ22" s="21" t="s">
        <v>261</v>
      </c>
      <c r="CA22" s="21" t="s">
        <v>102</v>
      </c>
      <c r="CB22" s="21" t="s">
        <v>261</v>
      </c>
      <c r="CC22" s="21" t="s">
        <v>102</v>
      </c>
      <c r="CD22" s="21" t="s">
        <v>221</v>
      </c>
      <c r="CE22" s="21" t="s">
        <v>102</v>
      </c>
      <c r="CF22" s="21" t="s">
        <v>221</v>
      </c>
      <c r="CG22" s="21" t="s">
        <v>221</v>
      </c>
      <c r="CH22" s="21" t="s">
        <v>102</v>
      </c>
      <c r="CI22" s="21" t="s">
        <v>221</v>
      </c>
      <c r="CJ22" s="21" t="s">
        <v>221</v>
      </c>
      <c r="CK22" s="21" t="s">
        <v>102</v>
      </c>
      <c r="CL22" s="21" t="s">
        <v>102</v>
      </c>
      <c r="CM22" s="21" t="s">
        <v>102</v>
      </c>
      <c r="CN22" s="21" t="s">
        <v>102</v>
      </c>
      <c r="CO22" s="21" t="s">
        <v>102</v>
      </c>
      <c r="CP22" s="21" t="s">
        <v>102</v>
      </c>
      <c r="CQ22" s="21" t="s">
        <v>102</v>
      </c>
      <c r="CR22" s="21" t="s">
        <v>221</v>
      </c>
      <c r="CS22" s="21" t="s">
        <v>261</v>
      </c>
    </row>
    <row r="23" spans="1:97" ht="18" x14ac:dyDescent="0.2">
      <c r="A23" s="55"/>
      <c r="B23" s="52"/>
      <c r="C23" s="51"/>
      <c r="D23" s="49" t="s">
        <v>170</v>
      </c>
      <c r="E23" s="14">
        <f t="shared" si="2"/>
        <v>24</v>
      </c>
      <c r="F23" s="14">
        <f t="shared" si="3"/>
        <v>36</v>
      </c>
      <c r="G23" s="21" t="s">
        <v>102</v>
      </c>
      <c r="H23" s="21" t="s">
        <v>102</v>
      </c>
      <c r="I23" s="21" t="s">
        <v>102</v>
      </c>
      <c r="J23" s="21" t="s">
        <v>102</v>
      </c>
      <c r="K23" s="21" t="s">
        <v>102</v>
      </c>
      <c r="L23" s="21" t="s">
        <v>221</v>
      </c>
      <c r="M23" s="21" t="s">
        <v>221</v>
      </c>
      <c r="N23" s="21" t="s">
        <v>221</v>
      </c>
      <c r="O23" s="21" t="s">
        <v>221</v>
      </c>
      <c r="P23" s="21" t="s">
        <v>221</v>
      </c>
      <c r="Q23" s="88" t="s">
        <v>221</v>
      </c>
      <c r="R23" s="88" t="s">
        <v>261</v>
      </c>
      <c r="S23" s="21" t="s">
        <v>102</v>
      </c>
      <c r="T23" s="88" t="s">
        <v>261</v>
      </c>
      <c r="U23" s="21" t="s">
        <v>102</v>
      </c>
      <c r="V23" s="21" t="s">
        <v>221</v>
      </c>
      <c r="W23" s="21" t="s">
        <v>261</v>
      </c>
      <c r="X23" s="21" t="s">
        <v>221</v>
      </c>
      <c r="Y23" s="89" t="s">
        <v>102</v>
      </c>
      <c r="Z23" s="89" t="s">
        <v>221</v>
      </c>
      <c r="AA23" s="89" t="s">
        <v>261</v>
      </c>
      <c r="AB23" s="89" t="s">
        <v>261</v>
      </c>
      <c r="AC23" s="21" t="s">
        <v>102</v>
      </c>
      <c r="AD23" s="21" t="s">
        <v>102</v>
      </c>
      <c r="AE23" s="21" t="s">
        <v>221</v>
      </c>
      <c r="AF23" s="21" t="s">
        <v>261</v>
      </c>
      <c r="AG23" s="21" t="s">
        <v>261</v>
      </c>
      <c r="AH23" s="21" t="s">
        <v>261</v>
      </c>
      <c r="AI23" s="21" t="s">
        <v>261</v>
      </c>
      <c r="AJ23" s="21" t="s">
        <v>221</v>
      </c>
      <c r="AK23" s="21" t="s">
        <v>261</v>
      </c>
      <c r="AL23" s="21" t="s">
        <v>261</v>
      </c>
      <c r="AM23" s="21" t="s">
        <v>102</v>
      </c>
      <c r="AN23" s="21" t="s">
        <v>102</v>
      </c>
      <c r="AO23" s="21" t="s">
        <v>221</v>
      </c>
      <c r="AP23" s="21" t="s">
        <v>221</v>
      </c>
      <c r="AQ23" s="21" t="s">
        <v>221</v>
      </c>
      <c r="AR23" s="21" t="s">
        <v>221</v>
      </c>
      <c r="AS23" s="21" t="s">
        <v>221</v>
      </c>
      <c r="AT23" s="21" t="s">
        <v>221</v>
      </c>
      <c r="AU23" s="21" t="s">
        <v>102</v>
      </c>
      <c r="AV23" s="21" t="s">
        <v>102</v>
      </c>
      <c r="AW23" s="21" t="s">
        <v>102</v>
      </c>
      <c r="AX23" s="21" t="s">
        <v>102</v>
      </c>
      <c r="AY23" s="88" t="s">
        <v>221</v>
      </c>
      <c r="AZ23" s="21" t="s">
        <v>102</v>
      </c>
      <c r="BA23" s="21" t="s">
        <v>102</v>
      </c>
      <c r="BB23" s="21" t="s">
        <v>102</v>
      </c>
      <c r="BC23" s="21" t="s">
        <v>102</v>
      </c>
      <c r="BD23" s="21" t="s">
        <v>102</v>
      </c>
      <c r="BE23" s="21" t="s">
        <v>102</v>
      </c>
      <c r="BF23" s="21" t="s">
        <v>102</v>
      </c>
      <c r="BG23" s="21" t="s">
        <v>102</v>
      </c>
      <c r="BH23" s="21" t="s">
        <v>221</v>
      </c>
      <c r="BI23" s="21" t="s">
        <v>221</v>
      </c>
      <c r="BJ23" s="21" t="s">
        <v>102</v>
      </c>
      <c r="BK23" s="88" t="s">
        <v>221</v>
      </c>
      <c r="BL23" s="88" t="s">
        <v>221</v>
      </c>
      <c r="BM23" s="21" t="s">
        <v>261</v>
      </c>
      <c r="BN23" s="21" t="s">
        <v>261</v>
      </c>
      <c r="BO23" s="21" t="s">
        <v>221</v>
      </c>
      <c r="BP23" s="21" t="s">
        <v>261</v>
      </c>
      <c r="BQ23" s="21" t="s">
        <v>221</v>
      </c>
      <c r="BR23" s="21" t="s">
        <v>261</v>
      </c>
      <c r="BS23" s="88" t="s">
        <v>261</v>
      </c>
      <c r="BT23" s="21" t="s">
        <v>221</v>
      </c>
      <c r="BU23" s="21" t="s">
        <v>221</v>
      </c>
      <c r="BV23" s="88" t="s">
        <v>261</v>
      </c>
      <c r="BW23" s="21" t="s">
        <v>261</v>
      </c>
      <c r="BX23" s="21" t="s">
        <v>221</v>
      </c>
      <c r="BY23" s="21" t="s">
        <v>221</v>
      </c>
      <c r="BZ23" s="21" t="s">
        <v>261</v>
      </c>
      <c r="CA23" s="21" t="s">
        <v>102</v>
      </c>
      <c r="CB23" s="21" t="s">
        <v>261</v>
      </c>
      <c r="CC23" s="21" t="s">
        <v>261</v>
      </c>
      <c r="CD23" s="21" t="s">
        <v>221</v>
      </c>
      <c r="CE23" s="21" t="s">
        <v>102</v>
      </c>
      <c r="CF23" s="21" t="s">
        <v>102</v>
      </c>
      <c r="CG23" s="21" t="s">
        <v>221</v>
      </c>
      <c r="CH23" s="21" t="s">
        <v>102</v>
      </c>
      <c r="CI23" s="21" t="s">
        <v>221</v>
      </c>
      <c r="CJ23" s="21" t="s">
        <v>221</v>
      </c>
      <c r="CK23" s="21" t="s">
        <v>102</v>
      </c>
      <c r="CL23" s="88" t="s">
        <v>261</v>
      </c>
      <c r="CM23" s="21" t="s">
        <v>221</v>
      </c>
      <c r="CN23" s="21" t="s">
        <v>261</v>
      </c>
      <c r="CO23" s="21" t="s">
        <v>221</v>
      </c>
      <c r="CP23" s="21" t="s">
        <v>221</v>
      </c>
      <c r="CQ23" s="21" t="s">
        <v>261</v>
      </c>
      <c r="CR23" s="21" t="s">
        <v>221</v>
      </c>
      <c r="CS23" s="21" t="s">
        <v>102</v>
      </c>
    </row>
    <row r="24" spans="1:97" ht="18" x14ac:dyDescent="0.2">
      <c r="A24" s="55"/>
      <c r="B24" s="52"/>
      <c r="C24" s="51"/>
      <c r="D24" s="49" t="s">
        <v>438</v>
      </c>
      <c r="E24" s="14">
        <f t="shared" si="2"/>
        <v>6</v>
      </c>
      <c r="F24" s="14">
        <f t="shared" si="3"/>
        <v>26</v>
      </c>
      <c r="G24" s="21" t="s">
        <v>102</v>
      </c>
      <c r="H24" s="21" t="s">
        <v>102</v>
      </c>
      <c r="I24" s="21" t="s">
        <v>102</v>
      </c>
      <c r="J24" s="21" t="s">
        <v>102</v>
      </c>
      <c r="K24" s="21" t="s">
        <v>102</v>
      </c>
      <c r="L24" s="21" t="s">
        <v>102</v>
      </c>
      <c r="M24" s="21" t="s">
        <v>102</v>
      </c>
      <c r="N24" s="21" t="s">
        <v>102</v>
      </c>
      <c r="O24" s="21" t="s">
        <v>102</v>
      </c>
      <c r="P24" s="21" t="s">
        <v>102</v>
      </c>
      <c r="Q24" s="21" t="s">
        <v>102</v>
      </c>
      <c r="R24" s="88" t="s">
        <v>102</v>
      </c>
      <c r="S24" s="21" t="s">
        <v>102</v>
      </c>
      <c r="T24" s="88" t="s">
        <v>102</v>
      </c>
      <c r="U24" s="21" t="s">
        <v>102</v>
      </c>
      <c r="V24" s="21" t="s">
        <v>221</v>
      </c>
      <c r="W24" s="21" t="s">
        <v>102</v>
      </c>
      <c r="X24" s="21" t="s">
        <v>221</v>
      </c>
      <c r="Y24" s="89" t="s">
        <v>102</v>
      </c>
      <c r="Z24" s="89" t="s">
        <v>221</v>
      </c>
      <c r="AA24" s="21" t="s">
        <v>102</v>
      </c>
      <c r="AB24" s="21" t="s">
        <v>102</v>
      </c>
      <c r="AC24" s="21" t="s">
        <v>102</v>
      </c>
      <c r="AD24" s="21" t="s">
        <v>102</v>
      </c>
      <c r="AE24" s="21" t="s">
        <v>221</v>
      </c>
      <c r="AF24" s="21" t="s">
        <v>102</v>
      </c>
      <c r="AG24" s="21" t="s">
        <v>102</v>
      </c>
      <c r="AH24" s="21" t="s">
        <v>102</v>
      </c>
      <c r="AI24" s="21" t="s">
        <v>102</v>
      </c>
      <c r="AJ24" s="21" t="s">
        <v>221</v>
      </c>
      <c r="AK24" s="21" t="s">
        <v>102</v>
      </c>
      <c r="AL24" s="21" t="s">
        <v>102</v>
      </c>
      <c r="AM24" s="21" t="s">
        <v>102</v>
      </c>
      <c r="AN24" s="21" t="s">
        <v>102</v>
      </c>
      <c r="AO24" s="21" t="s">
        <v>221</v>
      </c>
      <c r="AP24" s="21" t="s">
        <v>221</v>
      </c>
      <c r="AQ24" s="21" t="s">
        <v>221</v>
      </c>
      <c r="AR24" s="21" t="s">
        <v>221</v>
      </c>
      <c r="AS24" s="21" t="s">
        <v>221</v>
      </c>
      <c r="AT24" s="21" t="s">
        <v>221</v>
      </c>
      <c r="AU24" s="21" t="s">
        <v>102</v>
      </c>
      <c r="AV24" s="21" t="s">
        <v>102</v>
      </c>
      <c r="AW24" s="21" t="s">
        <v>102</v>
      </c>
      <c r="AX24" s="21" t="s">
        <v>102</v>
      </c>
      <c r="AY24" s="88" t="s">
        <v>221</v>
      </c>
      <c r="AZ24" s="21" t="s">
        <v>102</v>
      </c>
      <c r="BA24" s="21" t="s">
        <v>102</v>
      </c>
      <c r="BB24" s="21" t="s">
        <v>102</v>
      </c>
      <c r="BC24" s="21" t="s">
        <v>102</v>
      </c>
      <c r="BD24" s="21" t="s">
        <v>102</v>
      </c>
      <c r="BE24" s="21" t="s">
        <v>102</v>
      </c>
      <c r="BF24" s="21" t="s">
        <v>261</v>
      </c>
      <c r="BG24" s="21" t="s">
        <v>221</v>
      </c>
      <c r="BH24" s="21" t="s">
        <v>221</v>
      </c>
      <c r="BI24" s="21" t="s">
        <v>221</v>
      </c>
      <c r="BJ24" s="21" t="s">
        <v>221</v>
      </c>
      <c r="BK24" s="88" t="s">
        <v>221</v>
      </c>
      <c r="BL24" s="88" t="s">
        <v>221</v>
      </c>
      <c r="BM24" s="21" t="s">
        <v>102</v>
      </c>
      <c r="BN24" s="21" t="s">
        <v>102</v>
      </c>
      <c r="BO24" s="21" t="s">
        <v>102</v>
      </c>
      <c r="BP24" s="21" t="s">
        <v>102</v>
      </c>
      <c r="BQ24" s="21" t="s">
        <v>102</v>
      </c>
      <c r="BR24" s="21" t="s">
        <v>102</v>
      </c>
      <c r="BS24" s="21" t="s">
        <v>102</v>
      </c>
      <c r="BT24" s="21" t="s">
        <v>102</v>
      </c>
      <c r="BU24" s="21" t="s">
        <v>102</v>
      </c>
      <c r="BV24" s="21" t="s">
        <v>102</v>
      </c>
      <c r="BW24" s="21" t="s">
        <v>102</v>
      </c>
      <c r="BX24" s="21" t="s">
        <v>102</v>
      </c>
      <c r="BY24" s="21" t="s">
        <v>102</v>
      </c>
      <c r="BZ24" s="21" t="s">
        <v>102</v>
      </c>
      <c r="CA24" s="21" t="s">
        <v>102</v>
      </c>
      <c r="CB24" s="21" t="s">
        <v>102</v>
      </c>
      <c r="CC24" s="21" t="s">
        <v>261</v>
      </c>
      <c r="CD24" s="21" t="s">
        <v>102</v>
      </c>
      <c r="CE24" s="21" t="s">
        <v>261</v>
      </c>
      <c r="CF24" s="21" t="s">
        <v>221</v>
      </c>
      <c r="CG24" s="21" t="s">
        <v>221</v>
      </c>
      <c r="CH24" s="21" t="s">
        <v>221</v>
      </c>
      <c r="CI24" s="21" t="s">
        <v>221</v>
      </c>
      <c r="CJ24" s="21" t="s">
        <v>221</v>
      </c>
      <c r="CK24" s="21" t="s">
        <v>102</v>
      </c>
      <c r="CL24" s="21" t="s">
        <v>102</v>
      </c>
      <c r="CM24" s="21" t="s">
        <v>102</v>
      </c>
      <c r="CN24" s="21" t="s">
        <v>261</v>
      </c>
      <c r="CO24" s="21" t="s">
        <v>221</v>
      </c>
      <c r="CP24" s="21" t="s">
        <v>221</v>
      </c>
      <c r="CQ24" s="21" t="s">
        <v>261</v>
      </c>
      <c r="CR24" s="21" t="s">
        <v>221</v>
      </c>
      <c r="CS24" s="21" t="s">
        <v>261</v>
      </c>
    </row>
    <row r="25" spans="1:97" ht="18" x14ac:dyDescent="0.2">
      <c r="A25" s="55"/>
      <c r="B25" s="52"/>
      <c r="C25" s="51"/>
      <c r="D25" s="49" t="s">
        <v>83</v>
      </c>
      <c r="E25" s="14">
        <f t="shared" si="2"/>
        <v>31</v>
      </c>
      <c r="F25" s="14">
        <f t="shared" si="3"/>
        <v>54</v>
      </c>
      <c r="G25" s="21" t="s">
        <v>221</v>
      </c>
      <c r="H25" s="21" t="s">
        <v>221</v>
      </c>
      <c r="I25" s="21" t="s">
        <v>221</v>
      </c>
      <c r="J25" s="21" t="s">
        <v>221</v>
      </c>
      <c r="K25" s="21" t="s">
        <v>221</v>
      </c>
      <c r="L25" s="21" t="s">
        <v>221</v>
      </c>
      <c r="M25" s="21" t="s">
        <v>221</v>
      </c>
      <c r="N25" s="21" t="s">
        <v>221</v>
      </c>
      <c r="O25" s="21" t="s">
        <v>221</v>
      </c>
      <c r="P25" s="21" t="s">
        <v>221</v>
      </c>
      <c r="Q25" s="88" t="s">
        <v>221</v>
      </c>
      <c r="R25" s="88" t="s">
        <v>261</v>
      </c>
      <c r="S25" s="21" t="s">
        <v>221</v>
      </c>
      <c r="T25" s="88" t="s">
        <v>261</v>
      </c>
      <c r="U25" s="21" t="s">
        <v>221</v>
      </c>
      <c r="V25" s="21" t="s">
        <v>221</v>
      </c>
      <c r="W25" s="21" t="s">
        <v>261</v>
      </c>
      <c r="X25" s="21" t="s">
        <v>221</v>
      </c>
      <c r="Y25" s="89" t="s">
        <v>261</v>
      </c>
      <c r="Z25" s="89" t="s">
        <v>221</v>
      </c>
      <c r="AA25" s="89" t="s">
        <v>261</v>
      </c>
      <c r="AB25" s="89" t="s">
        <v>261</v>
      </c>
      <c r="AC25" s="21" t="s">
        <v>221</v>
      </c>
      <c r="AD25" s="21" t="s">
        <v>261</v>
      </c>
      <c r="AE25" s="21" t="s">
        <v>221</v>
      </c>
      <c r="AF25" s="21" t="s">
        <v>261</v>
      </c>
      <c r="AG25" s="21" t="s">
        <v>261</v>
      </c>
      <c r="AH25" s="21" t="s">
        <v>261</v>
      </c>
      <c r="AI25" s="21" t="s">
        <v>261</v>
      </c>
      <c r="AJ25" s="21" t="s">
        <v>221</v>
      </c>
      <c r="AK25" s="21" t="s">
        <v>261</v>
      </c>
      <c r="AL25" s="21" t="s">
        <v>261</v>
      </c>
      <c r="AM25" s="21" t="s">
        <v>221</v>
      </c>
      <c r="AN25" s="21" t="s">
        <v>221</v>
      </c>
      <c r="AO25" s="21" t="s">
        <v>221</v>
      </c>
      <c r="AP25" s="21" t="s">
        <v>221</v>
      </c>
      <c r="AQ25" s="21" t="s">
        <v>221</v>
      </c>
      <c r="AR25" s="21" t="s">
        <v>221</v>
      </c>
      <c r="AS25" s="21" t="s">
        <v>221</v>
      </c>
      <c r="AT25" s="21" t="s">
        <v>221</v>
      </c>
      <c r="AU25" s="21" t="s">
        <v>221</v>
      </c>
      <c r="AV25" s="21" t="s">
        <v>221</v>
      </c>
      <c r="AW25" s="21" t="s">
        <v>221</v>
      </c>
      <c r="AX25" s="21" t="s">
        <v>221</v>
      </c>
      <c r="AY25" s="88" t="s">
        <v>221</v>
      </c>
      <c r="AZ25" s="21" t="s">
        <v>261</v>
      </c>
      <c r="BA25" s="21" t="s">
        <v>102</v>
      </c>
      <c r="BB25" s="21" t="s">
        <v>261</v>
      </c>
      <c r="BC25" s="21" t="s">
        <v>221</v>
      </c>
      <c r="BD25" s="88" t="s">
        <v>221</v>
      </c>
      <c r="BE25" s="21" t="s">
        <v>102</v>
      </c>
      <c r="BF25" s="21" t="s">
        <v>261</v>
      </c>
      <c r="BG25" s="21" t="s">
        <v>221</v>
      </c>
      <c r="BH25" s="21" t="s">
        <v>221</v>
      </c>
      <c r="BI25" s="21" t="s">
        <v>221</v>
      </c>
      <c r="BJ25" s="21" t="s">
        <v>102</v>
      </c>
      <c r="BK25" s="88" t="s">
        <v>221</v>
      </c>
      <c r="BL25" s="88" t="s">
        <v>221</v>
      </c>
      <c r="BM25" s="21" t="s">
        <v>261</v>
      </c>
      <c r="BN25" s="21" t="s">
        <v>261</v>
      </c>
      <c r="BO25" s="21" t="s">
        <v>221</v>
      </c>
      <c r="BP25" s="21" t="s">
        <v>261</v>
      </c>
      <c r="BQ25" s="21" t="s">
        <v>221</v>
      </c>
      <c r="BR25" s="21" t="s">
        <v>261</v>
      </c>
      <c r="BS25" s="88" t="s">
        <v>261</v>
      </c>
      <c r="BT25" s="21" t="s">
        <v>221</v>
      </c>
      <c r="BU25" s="21" t="s">
        <v>221</v>
      </c>
      <c r="BV25" s="88" t="s">
        <v>261</v>
      </c>
      <c r="BW25" s="21" t="s">
        <v>261</v>
      </c>
      <c r="BX25" s="21" t="s">
        <v>221</v>
      </c>
      <c r="BY25" s="21" t="s">
        <v>221</v>
      </c>
      <c r="BZ25" s="21" t="s">
        <v>261</v>
      </c>
      <c r="CA25" s="21" t="s">
        <v>221</v>
      </c>
      <c r="CB25" s="21" t="s">
        <v>261</v>
      </c>
      <c r="CC25" s="21" t="s">
        <v>261</v>
      </c>
      <c r="CD25" s="21" t="s">
        <v>221</v>
      </c>
      <c r="CE25" s="21" t="s">
        <v>261</v>
      </c>
      <c r="CF25" s="21" t="s">
        <v>102</v>
      </c>
      <c r="CG25" s="21" t="s">
        <v>102</v>
      </c>
      <c r="CH25" s="21" t="s">
        <v>221</v>
      </c>
      <c r="CI25" s="21" t="s">
        <v>221</v>
      </c>
      <c r="CJ25" s="21" t="s">
        <v>221</v>
      </c>
      <c r="CK25" s="21" t="s">
        <v>221</v>
      </c>
      <c r="CL25" s="88" t="s">
        <v>261</v>
      </c>
      <c r="CM25" s="21" t="s">
        <v>221</v>
      </c>
      <c r="CN25" s="21" t="s">
        <v>261</v>
      </c>
      <c r="CO25" s="21" t="s">
        <v>102</v>
      </c>
      <c r="CP25" s="21" t="s">
        <v>221</v>
      </c>
      <c r="CQ25" s="21" t="s">
        <v>261</v>
      </c>
      <c r="CR25" s="21" t="s">
        <v>221</v>
      </c>
      <c r="CS25" s="21" t="s">
        <v>261</v>
      </c>
    </row>
    <row r="26" spans="1:97" ht="6.75" customHeight="1" x14ac:dyDescent="0.2">
      <c r="A26" s="55"/>
      <c r="B26" s="52"/>
      <c r="C26" s="51"/>
      <c r="D26" s="49"/>
      <c r="E26" s="14"/>
      <c r="F26" s="14"/>
      <c r="G26" s="21"/>
      <c r="H26" s="21"/>
      <c r="I26" s="21"/>
      <c r="J26" s="21"/>
      <c r="K26" s="21"/>
      <c r="L26" s="21"/>
      <c r="M26" s="21"/>
      <c r="N26" s="21"/>
      <c r="O26" s="21"/>
      <c r="P26" s="21"/>
      <c r="Q26" s="21"/>
      <c r="R26" s="88"/>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row>
    <row r="27" spans="1:97" ht="18" x14ac:dyDescent="0.2">
      <c r="A27" s="55"/>
      <c r="B27" s="52"/>
      <c r="C27" s="51"/>
      <c r="D27" s="49" t="s">
        <v>42</v>
      </c>
      <c r="E27" s="14">
        <f t="shared" ref="E27:E35" si="4">COUNTIF(G27:CS27,"x")</f>
        <v>29</v>
      </c>
      <c r="F27" s="14">
        <f t="shared" ref="F27:F35" si="5">COUNTIF(G27:CS27,"Si")</f>
        <v>36</v>
      </c>
      <c r="G27" s="21" t="s">
        <v>221</v>
      </c>
      <c r="H27" s="21" t="s">
        <v>221</v>
      </c>
      <c r="I27" s="21" t="s">
        <v>221</v>
      </c>
      <c r="J27" s="21" t="s">
        <v>221</v>
      </c>
      <c r="K27" s="21" t="s">
        <v>221</v>
      </c>
      <c r="L27" s="21" t="s">
        <v>221</v>
      </c>
      <c r="M27" s="21" t="s">
        <v>221</v>
      </c>
      <c r="N27" s="21" t="s">
        <v>102</v>
      </c>
      <c r="O27" s="21" t="s">
        <v>221</v>
      </c>
      <c r="P27" s="21" t="s">
        <v>221</v>
      </c>
      <c r="Q27" s="21" t="s">
        <v>102</v>
      </c>
      <c r="R27" s="88" t="s">
        <v>261</v>
      </c>
      <c r="S27" s="21" t="s">
        <v>221</v>
      </c>
      <c r="T27" s="88" t="s">
        <v>261</v>
      </c>
      <c r="U27" s="21" t="s">
        <v>102</v>
      </c>
      <c r="V27" s="21" t="s">
        <v>221</v>
      </c>
      <c r="W27" s="21" t="s">
        <v>261</v>
      </c>
      <c r="X27" s="21" t="s">
        <v>221</v>
      </c>
      <c r="Y27" s="21" t="s">
        <v>261</v>
      </c>
      <c r="Z27" s="21" t="s">
        <v>102</v>
      </c>
      <c r="AA27" s="21" t="s">
        <v>261</v>
      </c>
      <c r="AB27" s="88" t="s">
        <v>261</v>
      </c>
      <c r="AC27" s="21" t="s">
        <v>102</v>
      </c>
      <c r="AD27" s="21" t="s">
        <v>261</v>
      </c>
      <c r="AE27" s="21" t="s">
        <v>102</v>
      </c>
      <c r="AF27" s="21" t="s">
        <v>261</v>
      </c>
      <c r="AG27" s="21" t="s">
        <v>261</v>
      </c>
      <c r="AH27" s="21" t="s">
        <v>261</v>
      </c>
      <c r="AI27" s="21" t="s">
        <v>261</v>
      </c>
      <c r="AJ27" s="21" t="s">
        <v>221</v>
      </c>
      <c r="AK27" s="21" t="s">
        <v>261</v>
      </c>
      <c r="AL27" s="21" t="s">
        <v>261</v>
      </c>
      <c r="AM27" s="21" t="s">
        <v>102</v>
      </c>
      <c r="AN27" s="21" t="s">
        <v>221</v>
      </c>
      <c r="AO27" s="21" t="s">
        <v>221</v>
      </c>
      <c r="AP27" s="21" t="s">
        <v>221</v>
      </c>
      <c r="AQ27" s="21" t="s">
        <v>221</v>
      </c>
      <c r="AR27" s="21" t="s">
        <v>221</v>
      </c>
      <c r="AS27" s="21" t="s">
        <v>221</v>
      </c>
      <c r="AT27" s="21" t="s">
        <v>221</v>
      </c>
      <c r="AU27" s="21" t="s">
        <v>102</v>
      </c>
      <c r="AV27" s="21" t="s">
        <v>221</v>
      </c>
      <c r="AW27" s="21" t="s">
        <v>221</v>
      </c>
      <c r="AX27" s="21" t="s">
        <v>221</v>
      </c>
      <c r="AY27" s="21" t="s">
        <v>221</v>
      </c>
      <c r="AZ27" s="21" t="s">
        <v>261</v>
      </c>
      <c r="BA27" s="21" t="s">
        <v>261</v>
      </c>
      <c r="BB27" s="21" t="s">
        <v>261</v>
      </c>
      <c r="BC27" s="21" t="s">
        <v>102</v>
      </c>
      <c r="BD27" s="21" t="s">
        <v>102</v>
      </c>
      <c r="BE27" s="88" t="s">
        <v>261</v>
      </c>
      <c r="BF27" s="21" t="s">
        <v>261</v>
      </c>
      <c r="BG27" s="21" t="s">
        <v>102</v>
      </c>
      <c r="BH27" s="21" t="s">
        <v>221</v>
      </c>
      <c r="BI27" s="21" t="s">
        <v>221</v>
      </c>
      <c r="BJ27" s="21" t="s">
        <v>221</v>
      </c>
      <c r="BK27" s="88" t="s">
        <v>102</v>
      </c>
      <c r="BL27" s="88" t="s">
        <v>102</v>
      </c>
      <c r="BM27" s="21" t="s">
        <v>261</v>
      </c>
      <c r="BN27" s="21" t="s">
        <v>261</v>
      </c>
      <c r="BO27" s="21" t="s">
        <v>221</v>
      </c>
      <c r="BP27" s="21" t="s">
        <v>261</v>
      </c>
      <c r="BQ27" s="21" t="s">
        <v>102</v>
      </c>
      <c r="BR27" s="21" t="s">
        <v>261</v>
      </c>
      <c r="BS27" s="88" t="s">
        <v>261</v>
      </c>
      <c r="BT27" s="21" t="s">
        <v>221</v>
      </c>
      <c r="BU27" s="21" t="s">
        <v>221</v>
      </c>
      <c r="BV27" s="21" t="s">
        <v>102</v>
      </c>
      <c r="BW27" s="21" t="s">
        <v>261</v>
      </c>
      <c r="BX27" s="21" t="s">
        <v>221</v>
      </c>
      <c r="BY27" s="21" t="s">
        <v>221</v>
      </c>
      <c r="BZ27" s="21" t="s">
        <v>261</v>
      </c>
      <c r="CA27" s="21" t="s">
        <v>221</v>
      </c>
      <c r="CB27" s="21" t="s">
        <v>261</v>
      </c>
      <c r="CC27" s="21" t="s">
        <v>102</v>
      </c>
      <c r="CD27" s="21" t="s">
        <v>102</v>
      </c>
      <c r="CE27" s="21" t="s">
        <v>102</v>
      </c>
      <c r="CF27" s="21" t="s">
        <v>102</v>
      </c>
      <c r="CG27" s="21" t="s">
        <v>102</v>
      </c>
      <c r="CH27" s="21" t="s">
        <v>102</v>
      </c>
      <c r="CI27" s="21" t="s">
        <v>102</v>
      </c>
      <c r="CJ27" s="21" t="s">
        <v>102</v>
      </c>
      <c r="CK27" s="21" t="s">
        <v>102</v>
      </c>
      <c r="CL27" s="88" t="s">
        <v>102</v>
      </c>
      <c r="CM27" s="21" t="s">
        <v>221</v>
      </c>
      <c r="CN27" s="21" t="s">
        <v>261</v>
      </c>
      <c r="CO27" s="21" t="s">
        <v>221</v>
      </c>
      <c r="CP27" s="21" t="s">
        <v>102</v>
      </c>
      <c r="CQ27" s="21" t="s">
        <v>261</v>
      </c>
      <c r="CR27" s="21" t="s">
        <v>221</v>
      </c>
      <c r="CS27" s="21" t="s">
        <v>261</v>
      </c>
    </row>
    <row r="28" spans="1:97" ht="18" x14ac:dyDescent="0.2">
      <c r="A28" s="55"/>
      <c r="B28" s="52"/>
      <c r="C28" s="51"/>
      <c r="D28" s="49" t="s">
        <v>161</v>
      </c>
      <c r="E28" s="14">
        <f t="shared" si="4"/>
        <v>28</v>
      </c>
      <c r="F28" s="14">
        <f t="shared" si="5"/>
        <v>21</v>
      </c>
      <c r="G28" s="21" t="s">
        <v>102</v>
      </c>
      <c r="H28" s="21" t="s">
        <v>102</v>
      </c>
      <c r="I28" s="21" t="s">
        <v>221</v>
      </c>
      <c r="J28" s="21" t="s">
        <v>102</v>
      </c>
      <c r="K28" s="21" t="s">
        <v>102</v>
      </c>
      <c r="L28" s="21" t="s">
        <v>221</v>
      </c>
      <c r="M28" s="21" t="s">
        <v>221</v>
      </c>
      <c r="N28" s="21" t="s">
        <v>221</v>
      </c>
      <c r="O28" s="21" t="s">
        <v>102</v>
      </c>
      <c r="P28" s="21" t="s">
        <v>221</v>
      </c>
      <c r="Q28" s="21" t="s">
        <v>221</v>
      </c>
      <c r="R28" s="88" t="s">
        <v>261</v>
      </c>
      <c r="S28" s="21" t="s">
        <v>102</v>
      </c>
      <c r="T28" s="88" t="s">
        <v>261</v>
      </c>
      <c r="U28" s="21" t="s">
        <v>102</v>
      </c>
      <c r="V28" s="21" t="s">
        <v>102</v>
      </c>
      <c r="W28" s="21" t="s">
        <v>102</v>
      </c>
      <c r="X28" s="21" t="s">
        <v>102</v>
      </c>
      <c r="Y28" s="21" t="s">
        <v>102</v>
      </c>
      <c r="Z28" s="21" t="s">
        <v>221</v>
      </c>
      <c r="AA28" s="21" t="s">
        <v>261</v>
      </c>
      <c r="AB28" s="88" t="s">
        <v>261</v>
      </c>
      <c r="AC28" s="21" t="s">
        <v>221</v>
      </c>
      <c r="AD28" s="21" t="s">
        <v>261</v>
      </c>
      <c r="AE28" s="21" t="s">
        <v>102</v>
      </c>
      <c r="AF28" s="21" t="s">
        <v>261</v>
      </c>
      <c r="AG28" s="21" t="s">
        <v>261</v>
      </c>
      <c r="AH28" s="21" t="s">
        <v>261</v>
      </c>
      <c r="AI28" s="21" t="s">
        <v>261</v>
      </c>
      <c r="AJ28" s="21" t="s">
        <v>102</v>
      </c>
      <c r="AK28" s="21" t="s">
        <v>261</v>
      </c>
      <c r="AL28" s="21" t="s">
        <v>261</v>
      </c>
      <c r="AM28" s="21" t="s">
        <v>102</v>
      </c>
      <c r="AN28" s="21" t="s">
        <v>102</v>
      </c>
      <c r="AO28" s="21" t="s">
        <v>102</v>
      </c>
      <c r="AP28" s="21" t="s">
        <v>221</v>
      </c>
      <c r="AQ28" s="21" t="s">
        <v>102</v>
      </c>
      <c r="AR28" s="21" t="s">
        <v>102</v>
      </c>
      <c r="AS28" s="21" t="s">
        <v>102</v>
      </c>
      <c r="AT28" s="21" t="s">
        <v>102</v>
      </c>
      <c r="AU28" s="21" t="s">
        <v>102</v>
      </c>
      <c r="AV28" s="21" t="s">
        <v>221</v>
      </c>
      <c r="AW28" s="21" t="s">
        <v>221</v>
      </c>
      <c r="AX28" s="21" t="s">
        <v>221</v>
      </c>
      <c r="AY28" s="21" t="s">
        <v>221</v>
      </c>
      <c r="AZ28" s="21" t="s">
        <v>261</v>
      </c>
      <c r="BA28" s="114" t="s">
        <v>102</v>
      </c>
      <c r="BB28" s="21" t="s">
        <v>261</v>
      </c>
      <c r="BC28" s="21" t="s">
        <v>102</v>
      </c>
      <c r="BD28" s="21" t="s">
        <v>102</v>
      </c>
      <c r="BE28" s="88" t="s">
        <v>261</v>
      </c>
      <c r="BF28" s="21" t="s">
        <v>261</v>
      </c>
      <c r="BG28" s="21" t="s">
        <v>102</v>
      </c>
      <c r="BH28" s="21" t="s">
        <v>102</v>
      </c>
      <c r="BI28" s="21" t="s">
        <v>102</v>
      </c>
      <c r="BJ28" s="21" t="s">
        <v>102</v>
      </c>
      <c r="BK28" s="88" t="s">
        <v>221</v>
      </c>
      <c r="BL28" s="88" t="s">
        <v>102</v>
      </c>
      <c r="BM28" s="21" t="s">
        <v>261</v>
      </c>
      <c r="BN28" s="21" t="s">
        <v>261</v>
      </c>
      <c r="BO28" s="21" t="s">
        <v>102</v>
      </c>
      <c r="BP28" s="21" t="s">
        <v>102</v>
      </c>
      <c r="BQ28" s="21" t="s">
        <v>221</v>
      </c>
      <c r="BR28" s="21" t="s">
        <v>261</v>
      </c>
      <c r="BS28" s="88" t="s">
        <v>261</v>
      </c>
      <c r="BT28" s="21" t="s">
        <v>102</v>
      </c>
      <c r="BU28" s="21" t="s">
        <v>102</v>
      </c>
      <c r="BV28" s="21" t="s">
        <v>102</v>
      </c>
      <c r="BW28" s="21" t="s">
        <v>261</v>
      </c>
      <c r="BX28" s="21" t="s">
        <v>221</v>
      </c>
      <c r="BY28" s="21" t="s">
        <v>221</v>
      </c>
      <c r="BZ28" s="21" t="s">
        <v>261</v>
      </c>
      <c r="CA28" s="21" t="s">
        <v>221</v>
      </c>
      <c r="CB28" s="21" t="s">
        <v>261</v>
      </c>
      <c r="CC28" s="21" t="s">
        <v>261</v>
      </c>
      <c r="CD28" s="21" t="s">
        <v>102</v>
      </c>
      <c r="CE28" s="21" t="s">
        <v>261</v>
      </c>
      <c r="CF28" s="21" t="s">
        <v>102</v>
      </c>
      <c r="CG28" s="21" t="s">
        <v>102</v>
      </c>
      <c r="CH28" s="21" t="s">
        <v>102</v>
      </c>
      <c r="CI28" s="21" t="s">
        <v>102</v>
      </c>
      <c r="CJ28" s="21" t="s">
        <v>102</v>
      </c>
      <c r="CK28" s="21" t="s">
        <v>221</v>
      </c>
      <c r="CL28" s="88" t="s">
        <v>261</v>
      </c>
      <c r="CM28" s="21" t="s">
        <v>102</v>
      </c>
      <c r="CN28" s="21" t="s">
        <v>261</v>
      </c>
      <c r="CO28" s="21" t="s">
        <v>102</v>
      </c>
      <c r="CP28" s="21" t="s">
        <v>221</v>
      </c>
      <c r="CQ28" s="21" t="s">
        <v>261</v>
      </c>
      <c r="CR28" s="21" t="s">
        <v>221</v>
      </c>
      <c r="CS28" s="21" t="s">
        <v>261</v>
      </c>
    </row>
    <row r="29" spans="1:97" ht="18" x14ac:dyDescent="0.2">
      <c r="A29" s="55"/>
      <c r="B29" s="52"/>
      <c r="C29" s="51"/>
      <c r="D29" s="49" t="s">
        <v>421</v>
      </c>
      <c r="E29" s="14">
        <f t="shared" si="4"/>
        <v>11</v>
      </c>
      <c r="F29" s="14">
        <f t="shared" si="5"/>
        <v>34</v>
      </c>
      <c r="G29" s="21" t="s">
        <v>221</v>
      </c>
      <c r="H29" s="21" t="s">
        <v>221</v>
      </c>
      <c r="I29" s="21" t="s">
        <v>221</v>
      </c>
      <c r="J29" s="21" t="s">
        <v>221</v>
      </c>
      <c r="K29" s="21" t="s">
        <v>221</v>
      </c>
      <c r="L29" s="21" t="s">
        <v>102</v>
      </c>
      <c r="M29" s="21" t="s">
        <v>221</v>
      </c>
      <c r="N29" s="21" t="s">
        <v>102</v>
      </c>
      <c r="O29" s="21" t="s">
        <v>102</v>
      </c>
      <c r="P29" s="21" t="s">
        <v>102</v>
      </c>
      <c r="Q29" s="21" t="s">
        <v>221</v>
      </c>
      <c r="R29" s="88" t="s">
        <v>102</v>
      </c>
      <c r="S29" s="21" t="s">
        <v>221</v>
      </c>
      <c r="T29" s="88" t="s">
        <v>102</v>
      </c>
      <c r="U29" s="88" t="s">
        <v>102</v>
      </c>
      <c r="V29" s="88" t="s">
        <v>102</v>
      </c>
      <c r="W29" s="88" t="s">
        <v>102</v>
      </c>
      <c r="X29" s="88" t="s">
        <v>102</v>
      </c>
      <c r="Y29" s="88" t="s">
        <v>102</v>
      </c>
      <c r="Z29" s="88" t="s">
        <v>221</v>
      </c>
      <c r="AA29" s="88" t="s">
        <v>102</v>
      </c>
      <c r="AB29" s="88" t="s">
        <v>102</v>
      </c>
      <c r="AC29" s="88" t="s">
        <v>221</v>
      </c>
      <c r="AD29" s="88" t="s">
        <v>102</v>
      </c>
      <c r="AE29" s="88" t="s">
        <v>221</v>
      </c>
      <c r="AF29" s="88" t="s">
        <v>102</v>
      </c>
      <c r="AG29" s="88" t="s">
        <v>102</v>
      </c>
      <c r="AH29" s="88" t="s">
        <v>102</v>
      </c>
      <c r="AI29" s="88" t="s">
        <v>102</v>
      </c>
      <c r="AJ29" s="88" t="s">
        <v>221</v>
      </c>
      <c r="AK29" s="88" t="s">
        <v>102</v>
      </c>
      <c r="AL29" s="88" t="s">
        <v>102</v>
      </c>
      <c r="AM29" s="88" t="s">
        <v>102</v>
      </c>
      <c r="AN29" s="21" t="s">
        <v>102</v>
      </c>
      <c r="AO29" s="21" t="s">
        <v>102</v>
      </c>
      <c r="AP29" s="21" t="s">
        <v>102</v>
      </c>
      <c r="AQ29" s="21" t="s">
        <v>221</v>
      </c>
      <c r="AR29" s="21" t="s">
        <v>221</v>
      </c>
      <c r="AS29" s="21" t="s">
        <v>221</v>
      </c>
      <c r="AT29" s="21" t="s">
        <v>221</v>
      </c>
      <c r="AU29" s="21" t="s">
        <v>221</v>
      </c>
      <c r="AV29" s="21" t="s">
        <v>221</v>
      </c>
      <c r="AW29" s="21" t="s">
        <v>221</v>
      </c>
      <c r="AX29" s="88" t="s">
        <v>102</v>
      </c>
      <c r="AY29" s="21" t="s">
        <v>221</v>
      </c>
      <c r="AZ29" s="21" t="s">
        <v>261</v>
      </c>
      <c r="BA29" s="88" t="s">
        <v>102</v>
      </c>
      <c r="BB29" s="21" t="s">
        <v>261</v>
      </c>
      <c r="BC29" s="21" t="s">
        <v>221</v>
      </c>
      <c r="BD29" s="21" t="s">
        <v>221</v>
      </c>
      <c r="BE29" s="88" t="s">
        <v>261</v>
      </c>
      <c r="BF29" s="21" t="s">
        <v>261</v>
      </c>
      <c r="BG29" s="21" t="s">
        <v>102</v>
      </c>
      <c r="BH29" s="21" t="s">
        <v>102</v>
      </c>
      <c r="BI29" s="21" t="s">
        <v>221</v>
      </c>
      <c r="BJ29" s="21" t="s">
        <v>221</v>
      </c>
      <c r="BK29" s="21" t="s">
        <v>102</v>
      </c>
      <c r="BL29" s="88" t="s">
        <v>221</v>
      </c>
      <c r="BM29" s="21" t="s">
        <v>102</v>
      </c>
      <c r="BN29" s="21" t="s">
        <v>261</v>
      </c>
      <c r="BO29" s="21" t="s">
        <v>102</v>
      </c>
      <c r="BP29" s="21" t="s">
        <v>102</v>
      </c>
      <c r="BQ29" s="21" t="s">
        <v>102</v>
      </c>
      <c r="BR29" s="21" t="s">
        <v>102</v>
      </c>
      <c r="BS29" s="21" t="s">
        <v>102</v>
      </c>
      <c r="BT29" s="21" t="s">
        <v>102</v>
      </c>
      <c r="BU29" s="21" t="s">
        <v>102</v>
      </c>
      <c r="BV29" s="21" t="s">
        <v>102</v>
      </c>
      <c r="BW29" s="21" t="s">
        <v>102</v>
      </c>
      <c r="BX29" s="21" t="s">
        <v>221</v>
      </c>
      <c r="BY29" s="21" t="s">
        <v>102</v>
      </c>
      <c r="BZ29" s="21" t="s">
        <v>102</v>
      </c>
      <c r="CA29" s="21" t="s">
        <v>102</v>
      </c>
      <c r="CB29" s="21" t="s">
        <v>102</v>
      </c>
      <c r="CC29" s="21" t="s">
        <v>261</v>
      </c>
      <c r="CD29" s="21" t="s">
        <v>102</v>
      </c>
      <c r="CE29" s="21" t="s">
        <v>261</v>
      </c>
      <c r="CF29" s="21" t="s">
        <v>221</v>
      </c>
      <c r="CG29" s="21" t="s">
        <v>221</v>
      </c>
      <c r="CH29" s="21" t="s">
        <v>221</v>
      </c>
      <c r="CI29" s="21" t="s">
        <v>221</v>
      </c>
      <c r="CJ29" s="21" t="s">
        <v>221</v>
      </c>
      <c r="CK29" s="21" t="s">
        <v>102</v>
      </c>
      <c r="CL29" s="88" t="s">
        <v>261</v>
      </c>
      <c r="CM29" s="21" t="s">
        <v>221</v>
      </c>
      <c r="CN29" s="21" t="s">
        <v>261</v>
      </c>
      <c r="CO29" s="21" t="s">
        <v>221</v>
      </c>
      <c r="CP29" s="21" t="s">
        <v>102</v>
      </c>
      <c r="CQ29" s="21" t="s">
        <v>261</v>
      </c>
      <c r="CR29" s="21" t="s">
        <v>221</v>
      </c>
      <c r="CS29" s="21" t="s">
        <v>261</v>
      </c>
    </row>
    <row r="30" spans="1:97" ht="18" x14ac:dyDescent="0.2">
      <c r="A30" s="55"/>
      <c r="B30" s="52"/>
      <c r="C30" s="51"/>
      <c r="D30" s="49" t="s">
        <v>175</v>
      </c>
      <c r="E30" s="14">
        <f t="shared" si="4"/>
        <v>0</v>
      </c>
      <c r="F30" s="14">
        <f t="shared" si="5"/>
        <v>5</v>
      </c>
      <c r="G30" s="21" t="s">
        <v>102</v>
      </c>
      <c r="H30" s="21" t="s">
        <v>102</v>
      </c>
      <c r="I30" s="21" t="s">
        <v>102</v>
      </c>
      <c r="J30" s="21" t="s">
        <v>102</v>
      </c>
      <c r="K30" s="21" t="s">
        <v>102</v>
      </c>
      <c r="L30" s="21" t="s">
        <v>102</v>
      </c>
      <c r="M30" s="21" t="s">
        <v>102</v>
      </c>
      <c r="N30" s="21" t="s">
        <v>102</v>
      </c>
      <c r="O30" s="21" t="s">
        <v>102</v>
      </c>
      <c r="P30" s="21" t="s">
        <v>102</v>
      </c>
      <c r="Q30" s="21" t="s">
        <v>102</v>
      </c>
      <c r="R30" s="21" t="s">
        <v>102</v>
      </c>
      <c r="S30" s="21" t="s">
        <v>221</v>
      </c>
      <c r="T30" s="21" t="s">
        <v>102</v>
      </c>
      <c r="U30" s="21" t="s">
        <v>102</v>
      </c>
      <c r="V30" s="21" t="s">
        <v>221</v>
      </c>
      <c r="W30" s="21" t="s">
        <v>102</v>
      </c>
      <c r="X30" s="21" t="s">
        <v>102</v>
      </c>
      <c r="Y30" s="21" t="s">
        <v>102</v>
      </c>
      <c r="Z30" s="21" t="s">
        <v>102</v>
      </c>
      <c r="AA30" s="21" t="s">
        <v>102</v>
      </c>
      <c r="AB30" s="21" t="s">
        <v>102</v>
      </c>
      <c r="AC30" s="21" t="s">
        <v>221</v>
      </c>
      <c r="AD30" s="21" t="s">
        <v>102</v>
      </c>
      <c r="AE30" s="21" t="s">
        <v>102</v>
      </c>
      <c r="AF30" s="21" t="s">
        <v>102</v>
      </c>
      <c r="AG30" s="21" t="s">
        <v>102</v>
      </c>
      <c r="AH30" s="21" t="s">
        <v>102</v>
      </c>
      <c r="AI30" s="21" t="s">
        <v>102</v>
      </c>
      <c r="AJ30" s="21" t="s">
        <v>102</v>
      </c>
      <c r="AK30" s="21" t="s">
        <v>102</v>
      </c>
      <c r="AL30" s="21" t="s">
        <v>102</v>
      </c>
      <c r="AM30" s="21" t="s">
        <v>102</v>
      </c>
      <c r="AN30" s="21" t="s">
        <v>221</v>
      </c>
      <c r="AO30" s="21" t="s">
        <v>102</v>
      </c>
      <c r="AP30" s="21" t="s">
        <v>221</v>
      </c>
      <c r="AQ30" s="21" t="s">
        <v>102</v>
      </c>
      <c r="AR30" s="21" t="s">
        <v>102</v>
      </c>
      <c r="AS30" s="21" t="s">
        <v>102</v>
      </c>
      <c r="AT30" s="21" t="s">
        <v>102</v>
      </c>
      <c r="AU30" s="21" t="s">
        <v>102</v>
      </c>
      <c r="AV30" s="21" t="s">
        <v>102</v>
      </c>
      <c r="AW30" s="21" t="s">
        <v>102</v>
      </c>
      <c r="AX30" s="21" t="s">
        <v>102</v>
      </c>
      <c r="AY30" s="21" t="s">
        <v>102</v>
      </c>
      <c r="AZ30" s="114" t="s">
        <v>102</v>
      </c>
      <c r="BA30" s="114" t="s">
        <v>102</v>
      </c>
      <c r="BB30" s="114" t="s">
        <v>102</v>
      </c>
      <c r="BC30" s="21" t="s">
        <v>102</v>
      </c>
      <c r="BD30" s="21" t="s">
        <v>102</v>
      </c>
      <c r="BE30" s="21" t="s">
        <v>102</v>
      </c>
      <c r="BF30" s="21" t="s">
        <v>102</v>
      </c>
      <c r="BG30" s="21" t="s">
        <v>102</v>
      </c>
      <c r="BH30" s="21" t="s">
        <v>102</v>
      </c>
      <c r="BI30" s="21" t="s">
        <v>102</v>
      </c>
      <c r="BJ30" s="21" t="s">
        <v>102</v>
      </c>
      <c r="BK30" s="21" t="s">
        <v>102</v>
      </c>
      <c r="BL30" s="88" t="s">
        <v>102</v>
      </c>
      <c r="BM30" s="21" t="s">
        <v>102</v>
      </c>
      <c r="BN30" s="21" t="s">
        <v>102</v>
      </c>
      <c r="BO30" s="21" t="s">
        <v>102</v>
      </c>
      <c r="BP30" s="21" t="s">
        <v>102</v>
      </c>
      <c r="BQ30" s="21" t="s">
        <v>102</v>
      </c>
      <c r="BR30" s="21" t="s">
        <v>102</v>
      </c>
      <c r="BS30" s="21" t="s">
        <v>102</v>
      </c>
      <c r="BT30" s="21" t="s">
        <v>102</v>
      </c>
      <c r="BU30" s="21" t="s">
        <v>102</v>
      </c>
      <c r="BV30" s="21" t="s">
        <v>102</v>
      </c>
      <c r="BW30" s="21" t="s">
        <v>102</v>
      </c>
      <c r="BX30" s="21" t="s">
        <v>102</v>
      </c>
      <c r="BY30" s="21" t="s">
        <v>102</v>
      </c>
      <c r="BZ30" s="21" t="s">
        <v>102</v>
      </c>
      <c r="CA30" s="21" t="s">
        <v>102</v>
      </c>
      <c r="CB30" s="21" t="s">
        <v>102</v>
      </c>
      <c r="CC30" s="21" t="s">
        <v>102</v>
      </c>
      <c r="CD30" s="21" t="s">
        <v>102</v>
      </c>
      <c r="CE30" s="21" t="s">
        <v>102</v>
      </c>
      <c r="CF30" s="21" t="s">
        <v>102</v>
      </c>
      <c r="CG30" s="21" t="s">
        <v>102</v>
      </c>
      <c r="CH30" s="21" t="s">
        <v>102</v>
      </c>
      <c r="CI30" s="21" t="s">
        <v>102</v>
      </c>
      <c r="CJ30" s="21" t="s">
        <v>102</v>
      </c>
      <c r="CK30" s="21" t="s">
        <v>102</v>
      </c>
      <c r="CL30" s="21" t="s">
        <v>102</v>
      </c>
      <c r="CM30" s="21" t="s">
        <v>102</v>
      </c>
      <c r="CN30" s="21" t="s">
        <v>102</v>
      </c>
      <c r="CO30" s="21" t="s">
        <v>102</v>
      </c>
      <c r="CP30" s="21" t="s">
        <v>102</v>
      </c>
      <c r="CQ30" s="21" t="s">
        <v>102</v>
      </c>
      <c r="CR30" s="21" t="s">
        <v>102</v>
      </c>
      <c r="CS30" s="21" t="s">
        <v>102</v>
      </c>
    </row>
    <row r="31" spans="1:97" ht="18" x14ac:dyDescent="0.2">
      <c r="A31" s="55"/>
      <c r="B31" s="52"/>
      <c r="C31" s="51"/>
      <c r="D31" s="49" t="s">
        <v>197</v>
      </c>
      <c r="E31" s="14">
        <f t="shared" si="4"/>
        <v>12</v>
      </c>
      <c r="F31" s="14">
        <f t="shared" si="5"/>
        <v>25</v>
      </c>
      <c r="G31" s="21" t="s">
        <v>221</v>
      </c>
      <c r="H31" s="21" t="s">
        <v>221</v>
      </c>
      <c r="I31" s="21" t="s">
        <v>221</v>
      </c>
      <c r="J31" s="21" t="s">
        <v>102</v>
      </c>
      <c r="K31" s="21" t="s">
        <v>102</v>
      </c>
      <c r="L31" s="21" t="s">
        <v>221</v>
      </c>
      <c r="M31" s="21" t="s">
        <v>102</v>
      </c>
      <c r="N31" s="21" t="s">
        <v>102</v>
      </c>
      <c r="O31" s="21" t="s">
        <v>102</v>
      </c>
      <c r="P31" s="21" t="s">
        <v>221</v>
      </c>
      <c r="Q31" s="21" t="s">
        <v>102</v>
      </c>
      <c r="R31" s="21" t="s">
        <v>261</v>
      </c>
      <c r="S31" s="21" t="s">
        <v>221</v>
      </c>
      <c r="T31" s="21" t="s">
        <v>102</v>
      </c>
      <c r="U31" s="21" t="s">
        <v>102</v>
      </c>
      <c r="V31" s="21" t="s">
        <v>221</v>
      </c>
      <c r="W31" s="21" t="s">
        <v>102</v>
      </c>
      <c r="X31" s="21" t="s">
        <v>221</v>
      </c>
      <c r="Y31" s="21" t="s">
        <v>261</v>
      </c>
      <c r="Z31" s="21" t="s">
        <v>102</v>
      </c>
      <c r="AA31" s="21" t="s">
        <v>102</v>
      </c>
      <c r="AB31" s="88" t="s">
        <v>261</v>
      </c>
      <c r="AC31" s="21" t="s">
        <v>221</v>
      </c>
      <c r="AD31" s="21" t="s">
        <v>102</v>
      </c>
      <c r="AE31" s="21" t="s">
        <v>102</v>
      </c>
      <c r="AF31" s="21" t="s">
        <v>102</v>
      </c>
      <c r="AG31" s="21" t="s">
        <v>102</v>
      </c>
      <c r="AH31" s="21" t="s">
        <v>102</v>
      </c>
      <c r="AI31" s="21" t="s">
        <v>102</v>
      </c>
      <c r="AJ31" s="21" t="s">
        <v>221</v>
      </c>
      <c r="AK31" s="21" t="s">
        <v>261</v>
      </c>
      <c r="AL31" s="21" t="s">
        <v>102</v>
      </c>
      <c r="AM31" s="21" t="s">
        <v>102</v>
      </c>
      <c r="AN31" s="21" t="s">
        <v>102</v>
      </c>
      <c r="AO31" s="21" t="s">
        <v>102</v>
      </c>
      <c r="AP31" s="21" t="s">
        <v>102</v>
      </c>
      <c r="AQ31" s="21" t="s">
        <v>102</v>
      </c>
      <c r="AR31" s="21" t="s">
        <v>102</v>
      </c>
      <c r="AS31" s="21" t="s">
        <v>221</v>
      </c>
      <c r="AT31" s="21" t="s">
        <v>221</v>
      </c>
      <c r="AU31" s="21" t="s">
        <v>221</v>
      </c>
      <c r="AV31" s="21" t="s">
        <v>221</v>
      </c>
      <c r="AW31" s="21" t="s">
        <v>102</v>
      </c>
      <c r="AX31" s="21" t="s">
        <v>221</v>
      </c>
      <c r="AY31" s="21" t="s">
        <v>221</v>
      </c>
      <c r="AZ31" s="21" t="s">
        <v>261</v>
      </c>
      <c r="BA31" s="21" t="s">
        <v>261</v>
      </c>
      <c r="BB31" s="21" t="s">
        <v>102</v>
      </c>
      <c r="BC31" s="21" t="s">
        <v>221</v>
      </c>
      <c r="BD31" s="21" t="s">
        <v>221</v>
      </c>
      <c r="BE31" s="88" t="s">
        <v>261</v>
      </c>
      <c r="BF31" s="21" t="s">
        <v>261</v>
      </c>
      <c r="BG31" s="21" t="s">
        <v>102</v>
      </c>
      <c r="BH31" s="21" t="s">
        <v>221</v>
      </c>
      <c r="BI31" s="21" t="s">
        <v>102</v>
      </c>
      <c r="BJ31" s="21" t="s">
        <v>221</v>
      </c>
      <c r="BK31" s="21" t="s">
        <v>102</v>
      </c>
      <c r="BL31" s="88" t="s">
        <v>221</v>
      </c>
      <c r="BM31" s="21" t="s">
        <v>102</v>
      </c>
      <c r="BN31" s="21" t="s">
        <v>102</v>
      </c>
      <c r="BO31" s="21" t="s">
        <v>102</v>
      </c>
      <c r="BP31" s="21" t="s">
        <v>102</v>
      </c>
      <c r="BQ31" s="21" t="s">
        <v>221</v>
      </c>
      <c r="BR31" s="21" t="s">
        <v>261</v>
      </c>
      <c r="BS31" s="21" t="s">
        <v>102</v>
      </c>
      <c r="BT31" s="21" t="s">
        <v>102</v>
      </c>
      <c r="BU31" s="21" t="s">
        <v>221</v>
      </c>
      <c r="BV31" s="88" t="s">
        <v>261</v>
      </c>
      <c r="BW31" s="21" t="s">
        <v>102</v>
      </c>
      <c r="BX31" s="21" t="s">
        <v>221</v>
      </c>
      <c r="BY31" s="21" t="s">
        <v>221</v>
      </c>
      <c r="BZ31" s="21" t="s">
        <v>261</v>
      </c>
      <c r="CA31" s="21" t="s">
        <v>102</v>
      </c>
      <c r="CB31" s="21" t="s">
        <v>261</v>
      </c>
      <c r="CC31" s="21" t="s">
        <v>102</v>
      </c>
      <c r="CD31" s="21" t="s">
        <v>102</v>
      </c>
      <c r="CE31" s="21" t="s">
        <v>102</v>
      </c>
      <c r="CF31" s="21" t="s">
        <v>102</v>
      </c>
      <c r="CG31" s="21" t="s">
        <v>102</v>
      </c>
      <c r="CH31" s="21" t="s">
        <v>102</v>
      </c>
      <c r="CI31" s="21" t="s">
        <v>102</v>
      </c>
      <c r="CJ31" s="21" t="s">
        <v>102</v>
      </c>
      <c r="CK31" s="21" t="s">
        <v>102</v>
      </c>
      <c r="CL31" s="21" t="s">
        <v>102</v>
      </c>
      <c r="CM31" s="21" t="s">
        <v>102</v>
      </c>
      <c r="CN31" s="21" t="s">
        <v>102</v>
      </c>
      <c r="CO31" s="21" t="s">
        <v>102</v>
      </c>
      <c r="CP31" s="21" t="s">
        <v>102</v>
      </c>
      <c r="CQ31" s="21" t="s">
        <v>102</v>
      </c>
      <c r="CR31" s="21" t="s">
        <v>102</v>
      </c>
      <c r="CS31" s="21" t="s">
        <v>102</v>
      </c>
    </row>
    <row r="32" spans="1:97" ht="18" x14ac:dyDescent="0.2">
      <c r="A32" s="55"/>
      <c r="B32" s="52"/>
      <c r="C32" s="51"/>
      <c r="D32" s="49" t="s">
        <v>22</v>
      </c>
      <c r="E32" s="14">
        <f t="shared" si="4"/>
        <v>1</v>
      </c>
      <c r="F32" s="14">
        <f t="shared" si="5"/>
        <v>19</v>
      </c>
      <c r="G32" s="21" t="s">
        <v>221</v>
      </c>
      <c r="H32" s="21" t="s">
        <v>221</v>
      </c>
      <c r="I32" s="21" t="s">
        <v>221</v>
      </c>
      <c r="J32" s="21" t="s">
        <v>102</v>
      </c>
      <c r="K32" s="21" t="s">
        <v>102</v>
      </c>
      <c r="L32" s="21" t="s">
        <v>102</v>
      </c>
      <c r="M32" s="21" t="s">
        <v>221</v>
      </c>
      <c r="N32" s="21" t="s">
        <v>221</v>
      </c>
      <c r="O32" s="21" t="s">
        <v>221</v>
      </c>
      <c r="P32" s="21" t="s">
        <v>221</v>
      </c>
      <c r="Q32" s="21" t="s">
        <v>221</v>
      </c>
      <c r="R32" s="88" t="s">
        <v>261</v>
      </c>
      <c r="S32" s="21" t="s">
        <v>102</v>
      </c>
      <c r="T32" s="21" t="s">
        <v>102</v>
      </c>
      <c r="U32" s="21" t="s">
        <v>102</v>
      </c>
      <c r="V32" s="21" t="s">
        <v>102</v>
      </c>
      <c r="W32" s="21" t="s">
        <v>102</v>
      </c>
      <c r="X32" s="21" t="s">
        <v>102</v>
      </c>
      <c r="Y32" s="21" t="s">
        <v>102</v>
      </c>
      <c r="Z32" s="21" t="s">
        <v>102</v>
      </c>
      <c r="AA32" s="21" t="s">
        <v>102</v>
      </c>
      <c r="AB32" s="21" t="s">
        <v>102</v>
      </c>
      <c r="AC32" s="21" t="s">
        <v>221</v>
      </c>
      <c r="AD32" s="21" t="s">
        <v>102</v>
      </c>
      <c r="AE32" s="21" t="s">
        <v>221</v>
      </c>
      <c r="AF32" s="21" t="s">
        <v>102</v>
      </c>
      <c r="AG32" s="21" t="s">
        <v>102</v>
      </c>
      <c r="AH32" s="21" t="s">
        <v>102</v>
      </c>
      <c r="AI32" s="21" t="s">
        <v>102</v>
      </c>
      <c r="AJ32" s="21" t="s">
        <v>221</v>
      </c>
      <c r="AK32" s="21" t="s">
        <v>102</v>
      </c>
      <c r="AL32" s="21" t="s">
        <v>102</v>
      </c>
      <c r="AM32" s="21" t="s">
        <v>221</v>
      </c>
      <c r="AN32" s="21" t="s">
        <v>102</v>
      </c>
      <c r="AO32" s="21" t="s">
        <v>102</v>
      </c>
      <c r="AP32" s="21" t="s">
        <v>221</v>
      </c>
      <c r="AQ32" s="21" t="s">
        <v>221</v>
      </c>
      <c r="AR32" s="21" t="s">
        <v>221</v>
      </c>
      <c r="AS32" s="21" t="s">
        <v>221</v>
      </c>
      <c r="AT32" s="21" t="s">
        <v>221</v>
      </c>
      <c r="AU32" s="21" t="s">
        <v>102</v>
      </c>
      <c r="AV32" s="21" t="s">
        <v>221</v>
      </c>
      <c r="AW32" s="21" t="s">
        <v>102</v>
      </c>
      <c r="AX32" s="21" t="s">
        <v>102</v>
      </c>
      <c r="AY32" s="21" t="s">
        <v>102</v>
      </c>
      <c r="AZ32" s="114" t="s">
        <v>102</v>
      </c>
      <c r="BA32" s="114" t="s">
        <v>102</v>
      </c>
      <c r="BB32" s="21" t="s">
        <v>102</v>
      </c>
      <c r="BC32" s="21" t="s">
        <v>102</v>
      </c>
      <c r="BD32" s="21" t="s">
        <v>102</v>
      </c>
      <c r="BE32" s="21" t="s">
        <v>102</v>
      </c>
      <c r="BF32" s="21" t="s">
        <v>102</v>
      </c>
      <c r="BG32" s="21" t="s">
        <v>102</v>
      </c>
      <c r="BH32" s="21" t="s">
        <v>102</v>
      </c>
      <c r="BI32" s="21" t="s">
        <v>102</v>
      </c>
      <c r="BJ32" s="21" t="s">
        <v>102</v>
      </c>
      <c r="BK32" s="21" t="s">
        <v>102</v>
      </c>
      <c r="BL32" s="88" t="s">
        <v>102</v>
      </c>
      <c r="BM32" s="21" t="s">
        <v>102</v>
      </c>
      <c r="BN32" s="21" t="s">
        <v>102</v>
      </c>
      <c r="BO32" s="21" t="s">
        <v>102</v>
      </c>
      <c r="BP32" s="21" t="s">
        <v>102</v>
      </c>
      <c r="BQ32" s="21" t="s">
        <v>102</v>
      </c>
      <c r="BR32" s="21" t="s">
        <v>102</v>
      </c>
      <c r="BS32" s="21" t="s">
        <v>102</v>
      </c>
      <c r="BT32" s="21" t="s">
        <v>102</v>
      </c>
      <c r="BU32" s="21" t="s">
        <v>102</v>
      </c>
      <c r="BV32" s="21" t="s">
        <v>102</v>
      </c>
      <c r="BW32" s="21" t="s">
        <v>102</v>
      </c>
      <c r="BX32" s="21" t="s">
        <v>102</v>
      </c>
      <c r="BY32" s="21" t="s">
        <v>102</v>
      </c>
      <c r="BZ32" s="21" t="s">
        <v>102</v>
      </c>
      <c r="CA32" s="21" t="s">
        <v>102</v>
      </c>
      <c r="CB32" s="21" t="s">
        <v>102</v>
      </c>
      <c r="CC32" s="21" t="s">
        <v>102</v>
      </c>
      <c r="CD32" s="21" t="s">
        <v>221</v>
      </c>
      <c r="CE32" s="21" t="s">
        <v>102</v>
      </c>
      <c r="CF32" s="21" t="s">
        <v>102</v>
      </c>
      <c r="CG32" s="21" t="s">
        <v>102</v>
      </c>
      <c r="CH32" s="21" t="s">
        <v>102</v>
      </c>
      <c r="CI32" s="21" t="s">
        <v>102</v>
      </c>
      <c r="CJ32" s="21" t="s">
        <v>102</v>
      </c>
      <c r="CK32" s="21" t="s">
        <v>102</v>
      </c>
      <c r="CL32" s="21" t="s">
        <v>102</v>
      </c>
      <c r="CM32" s="21" t="s">
        <v>102</v>
      </c>
      <c r="CN32" s="21" t="s">
        <v>102</v>
      </c>
      <c r="CO32" s="21" t="s">
        <v>102</v>
      </c>
      <c r="CP32" s="21" t="s">
        <v>102</v>
      </c>
      <c r="CQ32" s="21" t="s">
        <v>102</v>
      </c>
      <c r="CR32" s="21" t="s">
        <v>102</v>
      </c>
      <c r="CS32" s="21" t="s">
        <v>102</v>
      </c>
    </row>
    <row r="33" spans="1:97" ht="18" x14ac:dyDescent="0.2">
      <c r="A33" s="55"/>
      <c r="B33" s="52"/>
      <c r="C33" s="51"/>
      <c r="D33" s="49" t="s">
        <v>154</v>
      </c>
      <c r="E33" s="14">
        <f t="shared" si="4"/>
        <v>5</v>
      </c>
      <c r="F33" s="14">
        <f t="shared" si="5"/>
        <v>1</v>
      </c>
      <c r="G33" s="21" t="s">
        <v>102</v>
      </c>
      <c r="H33" s="21" t="s">
        <v>221</v>
      </c>
      <c r="I33" s="21" t="s">
        <v>102</v>
      </c>
      <c r="J33" s="21" t="s">
        <v>102</v>
      </c>
      <c r="K33" s="21" t="s">
        <v>102</v>
      </c>
      <c r="L33" s="21" t="s">
        <v>102</v>
      </c>
      <c r="M33" s="21" t="s">
        <v>102</v>
      </c>
      <c r="N33" s="21" t="s">
        <v>102</v>
      </c>
      <c r="O33" s="21" t="s">
        <v>102</v>
      </c>
      <c r="P33" s="21" t="s">
        <v>102</v>
      </c>
      <c r="Q33" s="21" t="s">
        <v>102</v>
      </c>
      <c r="R33" s="21" t="s">
        <v>102</v>
      </c>
      <c r="S33" s="21" t="s">
        <v>102</v>
      </c>
      <c r="T33" s="21" t="s">
        <v>102</v>
      </c>
      <c r="U33" s="21" t="s">
        <v>102</v>
      </c>
      <c r="V33" s="21" t="s">
        <v>102</v>
      </c>
      <c r="W33" s="21" t="s">
        <v>102</v>
      </c>
      <c r="X33" s="21" t="s">
        <v>102</v>
      </c>
      <c r="Y33" s="21" t="s">
        <v>102</v>
      </c>
      <c r="Z33" s="21" t="s">
        <v>102</v>
      </c>
      <c r="AA33" s="21" t="s">
        <v>102</v>
      </c>
      <c r="AB33" s="21" t="s">
        <v>102</v>
      </c>
      <c r="AC33" s="21" t="s">
        <v>102</v>
      </c>
      <c r="AD33" s="21" t="s">
        <v>102</v>
      </c>
      <c r="AE33" s="21" t="s">
        <v>102</v>
      </c>
      <c r="AF33" s="21" t="s">
        <v>102</v>
      </c>
      <c r="AG33" s="21" t="s">
        <v>102</v>
      </c>
      <c r="AH33" s="21" t="s">
        <v>261</v>
      </c>
      <c r="AI33" s="21" t="s">
        <v>261</v>
      </c>
      <c r="AJ33" s="21" t="s">
        <v>102</v>
      </c>
      <c r="AK33" s="21" t="s">
        <v>102</v>
      </c>
      <c r="AL33" s="21" t="s">
        <v>261</v>
      </c>
      <c r="AM33" s="21" t="s">
        <v>102</v>
      </c>
      <c r="AN33" s="21" t="s">
        <v>102</v>
      </c>
      <c r="AO33" s="21" t="s">
        <v>102</v>
      </c>
      <c r="AP33" s="21" t="s">
        <v>102</v>
      </c>
      <c r="AQ33" s="21" t="s">
        <v>102</v>
      </c>
      <c r="AR33" s="21" t="s">
        <v>102</v>
      </c>
      <c r="AS33" s="21" t="s">
        <v>102</v>
      </c>
      <c r="AT33" s="21" t="s">
        <v>102</v>
      </c>
      <c r="AU33" s="21" t="s">
        <v>102</v>
      </c>
      <c r="AV33" s="21" t="s">
        <v>102</v>
      </c>
      <c r="AW33" s="21" t="s">
        <v>102</v>
      </c>
      <c r="AX33" s="21" t="s">
        <v>102</v>
      </c>
      <c r="AY33" s="21" t="s">
        <v>102</v>
      </c>
      <c r="AZ33" s="114" t="s">
        <v>102</v>
      </c>
      <c r="BA33" s="21" t="s">
        <v>261</v>
      </c>
      <c r="BB33" s="21" t="s">
        <v>102</v>
      </c>
      <c r="BC33" s="21" t="s">
        <v>102</v>
      </c>
      <c r="BD33" s="21" t="s">
        <v>102</v>
      </c>
      <c r="BE33" s="21" t="s">
        <v>102</v>
      </c>
      <c r="BF33" s="21" t="s">
        <v>261</v>
      </c>
      <c r="BG33" s="21" t="s">
        <v>102</v>
      </c>
      <c r="BH33" s="21" t="s">
        <v>102</v>
      </c>
      <c r="BI33" s="21" t="s">
        <v>102</v>
      </c>
      <c r="BJ33" s="21" t="s">
        <v>102</v>
      </c>
      <c r="BK33" s="21" t="s">
        <v>102</v>
      </c>
      <c r="BL33" s="88" t="s">
        <v>102</v>
      </c>
      <c r="BM33" s="21" t="s">
        <v>102</v>
      </c>
      <c r="BN33" s="21" t="s">
        <v>102</v>
      </c>
      <c r="BO33" s="21" t="s">
        <v>102</v>
      </c>
      <c r="BP33" s="21" t="s">
        <v>102</v>
      </c>
      <c r="BQ33" s="21" t="s">
        <v>102</v>
      </c>
      <c r="BR33" s="21" t="s">
        <v>102</v>
      </c>
      <c r="BS33" s="21" t="s">
        <v>102</v>
      </c>
      <c r="BT33" s="21" t="s">
        <v>102</v>
      </c>
      <c r="BU33" s="21" t="s">
        <v>102</v>
      </c>
      <c r="BV33" s="21" t="s">
        <v>102</v>
      </c>
      <c r="BW33" s="21" t="s">
        <v>102</v>
      </c>
      <c r="BX33" s="21" t="s">
        <v>102</v>
      </c>
      <c r="BY33" s="21" t="s">
        <v>102</v>
      </c>
      <c r="BZ33" s="21" t="s">
        <v>102</v>
      </c>
      <c r="CA33" s="21" t="s">
        <v>102</v>
      </c>
      <c r="CB33" s="21" t="s">
        <v>102</v>
      </c>
      <c r="CC33" s="21" t="s">
        <v>102</v>
      </c>
      <c r="CD33" s="21" t="s">
        <v>102</v>
      </c>
      <c r="CE33" s="21" t="s">
        <v>102</v>
      </c>
      <c r="CF33" s="21" t="s">
        <v>102</v>
      </c>
      <c r="CG33" s="21" t="s">
        <v>102</v>
      </c>
      <c r="CH33" s="21" t="s">
        <v>102</v>
      </c>
      <c r="CI33" s="21" t="s">
        <v>102</v>
      </c>
      <c r="CJ33" s="21" t="s">
        <v>102</v>
      </c>
      <c r="CK33" s="21" t="s">
        <v>102</v>
      </c>
      <c r="CL33" s="21" t="s">
        <v>102</v>
      </c>
      <c r="CM33" s="21" t="s">
        <v>102</v>
      </c>
      <c r="CN33" s="21" t="s">
        <v>102</v>
      </c>
      <c r="CO33" s="21" t="s">
        <v>102</v>
      </c>
      <c r="CP33" s="21" t="s">
        <v>102</v>
      </c>
      <c r="CQ33" s="21" t="s">
        <v>102</v>
      </c>
      <c r="CR33" s="21" t="s">
        <v>102</v>
      </c>
      <c r="CS33" s="21" t="s">
        <v>102</v>
      </c>
    </row>
    <row r="34" spans="1:97" ht="18" x14ac:dyDescent="0.2">
      <c r="A34" s="55"/>
      <c r="B34" s="52"/>
      <c r="C34" s="51"/>
      <c r="D34" s="49" t="s">
        <v>198</v>
      </c>
      <c r="E34" s="14">
        <f t="shared" si="4"/>
        <v>21</v>
      </c>
      <c r="F34" s="14">
        <f t="shared" si="5"/>
        <v>29</v>
      </c>
      <c r="G34" s="21" t="s">
        <v>221</v>
      </c>
      <c r="H34" s="21" t="s">
        <v>221</v>
      </c>
      <c r="I34" s="21" t="s">
        <v>221</v>
      </c>
      <c r="J34" s="21" t="s">
        <v>221</v>
      </c>
      <c r="K34" s="21" t="s">
        <v>221</v>
      </c>
      <c r="L34" s="21" t="s">
        <v>221</v>
      </c>
      <c r="M34" s="21" t="s">
        <v>102</v>
      </c>
      <c r="N34" s="21" t="s">
        <v>221</v>
      </c>
      <c r="O34" s="21" t="s">
        <v>102</v>
      </c>
      <c r="P34" s="21" t="s">
        <v>102</v>
      </c>
      <c r="Q34" s="21" t="s">
        <v>102</v>
      </c>
      <c r="R34" s="21" t="s">
        <v>102</v>
      </c>
      <c r="S34" s="21" t="s">
        <v>221</v>
      </c>
      <c r="T34" s="88" t="s">
        <v>261</v>
      </c>
      <c r="U34" s="21" t="s">
        <v>221</v>
      </c>
      <c r="V34" s="21" t="s">
        <v>221</v>
      </c>
      <c r="W34" s="21" t="s">
        <v>261</v>
      </c>
      <c r="X34" s="21" t="s">
        <v>221</v>
      </c>
      <c r="Y34" s="21" t="s">
        <v>261</v>
      </c>
      <c r="Z34" s="21" t="s">
        <v>102</v>
      </c>
      <c r="AA34" s="21" t="s">
        <v>102</v>
      </c>
      <c r="AB34" s="88" t="s">
        <v>261</v>
      </c>
      <c r="AC34" s="21" t="s">
        <v>102</v>
      </c>
      <c r="AD34" s="21" t="s">
        <v>261</v>
      </c>
      <c r="AE34" s="21" t="s">
        <v>221</v>
      </c>
      <c r="AF34" s="21" t="s">
        <v>261</v>
      </c>
      <c r="AG34" s="21" t="s">
        <v>261</v>
      </c>
      <c r="AH34" s="21" t="s">
        <v>102</v>
      </c>
      <c r="AI34" s="21" t="s">
        <v>102</v>
      </c>
      <c r="AJ34" s="21" t="s">
        <v>102</v>
      </c>
      <c r="AK34" s="21" t="s">
        <v>102</v>
      </c>
      <c r="AL34" s="21" t="s">
        <v>102</v>
      </c>
      <c r="AM34" s="21" t="s">
        <v>102</v>
      </c>
      <c r="AN34" s="21" t="s">
        <v>102</v>
      </c>
      <c r="AO34" s="21" t="s">
        <v>102</v>
      </c>
      <c r="AP34" s="21" t="s">
        <v>102</v>
      </c>
      <c r="AQ34" s="21" t="s">
        <v>102</v>
      </c>
      <c r="AR34" s="21" t="s">
        <v>102</v>
      </c>
      <c r="AS34" s="21" t="s">
        <v>102</v>
      </c>
      <c r="AT34" s="21" t="s">
        <v>102</v>
      </c>
      <c r="AU34" s="21" t="s">
        <v>102</v>
      </c>
      <c r="AV34" s="21" t="s">
        <v>102</v>
      </c>
      <c r="AW34" s="21" t="s">
        <v>102</v>
      </c>
      <c r="AX34" s="21" t="s">
        <v>102</v>
      </c>
      <c r="AY34" s="21" t="s">
        <v>102</v>
      </c>
      <c r="AZ34" s="114" t="s">
        <v>102</v>
      </c>
      <c r="BA34" s="114" t="s">
        <v>102</v>
      </c>
      <c r="BB34" s="21" t="s">
        <v>102</v>
      </c>
      <c r="BC34" s="21" t="s">
        <v>102</v>
      </c>
      <c r="BD34" s="21" t="s">
        <v>102</v>
      </c>
      <c r="BE34" s="21" t="s">
        <v>102</v>
      </c>
      <c r="BF34" s="21" t="s">
        <v>102</v>
      </c>
      <c r="BG34" s="21" t="s">
        <v>102</v>
      </c>
      <c r="BH34" s="21" t="s">
        <v>221</v>
      </c>
      <c r="BI34" s="21" t="s">
        <v>102</v>
      </c>
      <c r="BJ34" s="21" t="s">
        <v>221</v>
      </c>
      <c r="BK34" s="88" t="s">
        <v>221</v>
      </c>
      <c r="BL34" s="88" t="s">
        <v>221</v>
      </c>
      <c r="BM34" s="21" t="s">
        <v>261</v>
      </c>
      <c r="BN34" s="21" t="s">
        <v>102</v>
      </c>
      <c r="BO34" s="21" t="s">
        <v>221</v>
      </c>
      <c r="BP34" s="21" t="s">
        <v>261</v>
      </c>
      <c r="BQ34" s="21" t="s">
        <v>221</v>
      </c>
      <c r="BR34" s="21" t="s">
        <v>261</v>
      </c>
      <c r="BS34" s="88" t="s">
        <v>261</v>
      </c>
      <c r="BT34" s="21" t="s">
        <v>102</v>
      </c>
      <c r="BU34" s="21" t="s">
        <v>221</v>
      </c>
      <c r="BV34" s="88" t="s">
        <v>261</v>
      </c>
      <c r="BW34" s="21" t="s">
        <v>261</v>
      </c>
      <c r="BX34" s="21" t="s">
        <v>221</v>
      </c>
      <c r="BY34" s="21" t="s">
        <v>221</v>
      </c>
      <c r="BZ34" s="21" t="s">
        <v>261</v>
      </c>
      <c r="CA34" s="21" t="s">
        <v>221</v>
      </c>
      <c r="CB34" s="21" t="s">
        <v>261</v>
      </c>
      <c r="CC34" s="21" t="s">
        <v>261</v>
      </c>
      <c r="CD34" s="21" t="s">
        <v>102</v>
      </c>
      <c r="CE34" s="21" t="s">
        <v>261</v>
      </c>
      <c r="CF34" s="21" t="s">
        <v>221</v>
      </c>
      <c r="CG34" s="21" t="s">
        <v>102</v>
      </c>
      <c r="CH34" s="21" t="s">
        <v>221</v>
      </c>
      <c r="CI34" s="21" t="s">
        <v>221</v>
      </c>
      <c r="CJ34" s="21" t="s">
        <v>221</v>
      </c>
      <c r="CK34" s="21" t="s">
        <v>102</v>
      </c>
      <c r="CL34" s="88" t="s">
        <v>261</v>
      </c>
      <c r="CM34" s="21" t="s">
        <v>221</v>
      </c>
      <c r="CN34" s="21" t="s">
        <v>261</v>
      </c>
      <c r="CO34" s="21" t="s">
        <v>221</v>
      </c>
      <c r="CP34" s="21" t="s">
        <v>221</v>
      </c>
      <c r="CQ34" s="21" t="s">
        <v>261</v>
      </c>
      <c r="CR34" s="21" t="s">
        <v>102</v>
      </c>
      <c r="CS34" s="21" t="s">
        <v>261</v>
      </c>
    </row>
    <row r="35" spans="1:97" s="4" customFormat="1" ht="18" x14ac:dyDescent="0.2">
      <c r="A35" s="55"/>
      <c r="B35" s="52"/>
      <c r="C35" s="51"/>
      <c r="D35" s="49" t="s">
        <v>1</v>
      </c>
      <c r="E35" s="14">
        <f t="shared" si="4"/>
        <v>21</v>
      </c>
      <c r="F35" s="14">
        <f t="shared" si="5"/>
        <v>37</v>
      </c>
      <c r="G35" s="21" t="s">
        <v>102</v>
      </c>
      <c r="H35" s="21" t="s">
        <v>102</v>
      </c>
      <c r="I35" s="21" t="s">
        <v>221</v>
      </c>
      <c r="J35" s="21" t="s">
        <v>221</v>
      </c>
      <c r="K35" s="21" t="s">
        <v>102</v>
      </c>
      <c r="L35" s="21" t="s">
        <v>221</v>
      </c>
      <c r="M35" s="21" t="s">
        <v>102</v>
      </c>
      <c r="N35" s="21" t="s">
        <v>221</v>
      </c>
      <c r="O35" s="21" t="s">
        <v>221</v>
      </c>
      <c r="P35" s="21" t="s">
        <v>221</v>
      </c>
      <c r="Q35" s="21" t="s">
        <v>221</v>
      </c>
      <c r="R35" s="88" t="s">
        <v>261</v>
      </c>
      <c r="S35" s="21" t="s">
        <v>221</v>
      </c>
      <c r="T35" s="88" t="s">
        <v>261</v>
      </c>
      <c r="U35" s="21" t="s">
        <v>221</v>
      </c>
      <c r="V35" s="21" t="s">
        <v>221</v>
      </c>
      <c r="W35" s="21" t="s">
        <v>261</v>
      </c>
      <c r="X35" s="21" t="s">
        <v>102</v>
      </c>
      <c r="Y35" s="21" t="s">
        <v>261</v>
      </c>
      <c r="Z35" s="21" t="s">
        <v>221</v>
      </c>
      <c r="AA35" s="21" t="s">
        <v>261</v>
      </c>
      <c r="AB35" s="88" t="s">
        <v>261</v>
      </c>
      <c r="AC35" s="21" t="s">
        <v>221</v>
      </c>
      <c r="AD35" s="21" t="s">
        <v>261</v>
      </c>
      <c r="AE35" s="21" t="s">
        <v>221</v>
      </c>
      <c r="AF35" s="21" t="s">
        <v>261</v>
      </c>
      <c r="AG35" s="21" t="s">
        <v>261</v>
      </c>
      <c r="AH35" s="21" t="s">
        <v>261</v>
      </c>
      <c r="AI35" s="21" t="s">
        <v>261</v>
      </c>
      <c r="AJ35" s="21" t="s">
        <v>102</v>
      </c>
      <c r="AK35" s="21" t="s">
        <v>102</v>
      </c>
      <c r="AL35" s="21" t="s">
        <v>102</v>
      </c>
      <c r="AM35" s="21" t="s">
        <v>221</v>
      </c>
      <c r="AN35" s="21" t="s">
        <v>102</v>
      </c>
      <c r="AO35" s="21" t="s">
        <v>221</v>
      </c>
      <c r="AP35" s="21" t="s">
        <v>102</v>
      </c>
      <c r="AQ35" s="21" t="s">
        <v>221</v>
      </c>
      <c r="AR35" s="21" t="s">
        <v>102</v>
      </c>
      <c r="AS35" s="21" t="s">
        <v>102</v>
      </c>
      <c r="AT35" s="21" t="s">
        <v>102</v>
      </c>
      <c r="AU35" s="21" t="s">
        <v>102</v>
      </c>
      <c r="AV35" s="21" t="s">
        <v>102</v>
      </c>
      <c r="AW35" s="21" t="s">
        <v>102</v>
      </c>
      <c r="AX35" s="21" t="s">
        <v>102</v>
      </c>
      <c r="AY35" s="21" t="s">
        <v>102</v>
      </c>
      <c r="AZ35" s="114" t="s">
        <v>102</v>
      </c>
      <c r="BA35" s="114" t="s">
        <v>102</v>
      </c>
      <c r="BB35" s="21" t="s">
        <v>102</v>
      </c>
      <c r="BC35" s="133" t="s">
        <v>221</v>
      </c>
      <c r="BD35" s="21" t="s">
        <v>102</v>
      </c>
      <c r="BE35" s="21" t="s">
        <v>102</v>
      </c>
      <c r="BF35" s="21" t="s">
        <v>102</v>
      </c>
      <c r="BG35" s="21" t="s">
        <v>102</v>
      </c>
      <c r="BH35" s="21" t="s">
        <v>102</v>
      </c>
      <c r="BI35" s="21" t="s">
        <v>221</v>
      </c>
      <c r="BJ35" s="21" t="s">
        <v>221</v>
      </c>
      <c r="BK35" s="88" t="s">
        <v>221</v>
      </c>
      <c r="BL35" s="88" t="s">
        <v>221</v>
      </c>
      <c r="BM35" s="21" t="s">
        <v>102</v>
      </c>
      <c r="BN35" s="21" t="s">
        <v>102</v>
      </c>
      <c r="BO35" s="21" t="s">
        <v>221</v>
      </c>
      <c r="BP35" s="21" t="s">
        <v>261</v>
      </c>
      <c r="BQ35" s="21" t="s">
        <v>221</v>
      </c>
      <c r="BR35" s="21" t="s">
        <v>261</v>
      </c>
      <c r="BS35" s="88" t="s">
        <v>261</v>
      </c>
      <c r="BT35" s="21" t="s">
        <v>221</v>
      </c>
      <c r="BU35" s="21" t="s">
        <v>221</v>
      </c>
      <c r="BV35" s="21" t="s">
        <v>102</v>
      </c>
      <c r="BW35" s="21" t="s">
        <v>102</v>
      </c>
      <c r="BX35" s="21" t="s">
        <v>102</v>
      </c>
      <c r="BY35" s="21" t="s">
        <v>221</v>
      </c>
      <c r="BZ35" s="21" t="s">
        <v>261</v>
      </c>
      <c r="CA35" s="21" t="s">
        <v>221</v>
      </c>
      <c r="CB35" s="21" t="s">
        <v>261</v>
      </c>
      <c r="CC35" s="21" t="s">
        <v>261</v>
      </c>
      <c r="CD35" s="21" t="s">
        <v>221</v>
      </c>
      <c r="CE35" s="21" t="s">
        <v>102</v>
      </c>
      <c r="CF35" s="21" t="s">
        <v>221</v>
      </c>
      <c r="CG35" s="21" t="s">
        <v>102</v>
      </c>
      <c r="CH35" s="21" t="s">
        <v>221</v>
      </c>
      <c r="CI35" s="21" t="s">
        <v>221</v>
      </c>
      <c r="CJ35" s="21" t="s">
        <v>221</v>
      </c>
      <c r="CK35" s="21" t="s">
        <v>221</v>
      </c>
      <c r="CL35" s="88" t="s">
        <v>261</v>
      </c>
      <c r="CM35" s="21" t="s">
        <v>221</v>
      </c>
      <c r="CN35" s="21" t="s">
        <v>261</v>
      </c>
      <c r="CO35" s="21" t="s">
        <v>221</v>
      </c>
      <c r="CP35" s="21" t="s">
        <v>221</v>
      </c>
      <c r="CQ35" s="21" t="s">
        <v>261</v>
      </c>
      <c r="CR35" s="21" t="s">
        <v>221</v>
      </c>
      <c r="CS35" s="21" t="s">
        <v>261</v>
      </c>
    </row>
    <row r="36" spans="1:97" s="4" customFormat="1" ht="9" customHeight="1" x14ac:dyDescent="0.2">
      <c r="A36" s="55"/>
      <c r="B36" s="52"/>
      <c r="C36" s="51"/>
      <c r="D36" s="49"/>
      <c r="E36" s="14"/>
      <c r="F36" s="14"/>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row>
    <row r="37" spans="1:97" ht="18" x14ac:dyDescent="0.2">
      <c r="A37" s="55"/>
      <c r="B37" s="52"/>
      <c r="C37" s="51" t="s">
        <v>48</v>
      </c>
      <c r="D37" s="51" t="s">
        <v>0</v>
      </c>
      <c r="E37" s="14">
        <f>COUNTIF(G37:CS37,"x")</f>
        <v>32</v>
      </c>
      <c r="F37" s="14">
        <f>COUNTIF(G37:CS37,"Si")</f>
        <v>55</v>
      </c>
      <c r="G37" s="21" t="s">
        <v>221</v>
      </c>
      <c r="H37" s="21" t="s">
        <v>221</v>
      </c>
      <c r="I37" s="21" t="s">
        <v>221</v>
      </c>
      <c r="J37" s="21" t="s">
        <v>102</v>
      </c>
      <c r="K37" s="21" t="s">
        <v>221</v>
      </c>
      <c r="L37" s="21" t="s">
        <v>221</v>
      </c>
      <c r="M37" s="21" t="s">
        <v>221</v>
      </c>
      <c r="N37" s="21" t="s">
        <v>221</v>
      </c>
      <c r="O37" s="21" t="s">
        <v>221</v>
      </c>
      <c r="P37" s="21" t="s">
        <v>221</v>
      </c>
      <c r="Q37" s="21" t="s">
        <v>221</v>
      </c>
      <c r="R37" s="88" t="s">
        <v>261</v>
      </c>
      <c r="S37" s="21" t="s">
        <v>102</v>
      </c>
      <c r="T37" s="21" t="s">
        <v>261</v>
      </c>
      <c r="U37" s="21" t="s">
        <v>221</v>
      </c>
      <c r="V37" s="21" t="s">
        <v>221</v>
      </c>
      <c r="W37" s="21" t="s">
        <v>261</v>
      </c>
      <c r="X37" s="21" t="s">
        <v>221</v>
      </c>
      <c r="Y37" s="21" t="s">
        <v>261</v>
      </c>
      <c r="Z37" s="21" t="s">
        <v>221</v>
      </c>
      <c r="AA37" s="21" t="s">
        <v>261</v>
      </c>
      <c r="AB37" s="88" t="s">
        <v>261</v>
      </c>
      <c r="AC37" s="21" t="s">
        <v>221</v>
      </c>
      <c r="AD37" s="88" t="s">
        <v>261</v>
      </c>
      <c r="AE37" s="21" t="s">
        <v>221</v>
      </c>
      <c r="AF37" s="21" t="s">
        <v>261</v>
      </c>
      <c r="AG37" s="21" t="s">
        <v>261</v>
      </c>
      <c r="AH37" s="21" t="s">
        <v>261</v>
      </c>
      <c r="AI37" s="21" t="s">
        <v>102</v>
      </c>
      <c r="AJ37" s="21" t="s">
        <v>102</v>
      </c>
      <c r="AK37" s="21" t="s">
        <v>261</v>
      </c>
      <c r="AL37" s="21" t="s">
        <v>261</v>
      </c>
      <c r="AM37" s="21" t="s">
        <v>221</v>
      </c>
      <c r="AN37" s="21" t="s">
        <v>221</v>
      </c>
      <c r="AO37" s="21" t="s">
        <v>221</v>
      </c>
      <c r="AP37" s="21" t="s">
        <v>221</v>
      </c>
      <c r="AQ37" s="21" t="s">
        <v>221</v>
      </c>
      <c r="AR37" s="21" t="s">
        <v>221</v>
      </c>
      <c r="AS37" s="21" t="s">
        <v>221</v>
      </c>
      <c r="AT37" s="21" t="s">
        <v>221</v>
      </c>
      <c r="AU37" s="21" t="s">
        <v>221</v>
      </c>
      <c r="AV37" s="21" t="s">
        <v>221</v>
      </c>
      <c r="AW37" s="21" t="s">
        <v>221</v>
      </c>
      <c r="AX37" s="21" t="s">
        <v>221</v>
      </c>
      <c r="AY37" s="21" t="s">
        <v>221</v>
      </c>
      <c r="AZ37" s="21" t="s">
        <v>261</v>
      </c>
      <c r="BA37" s="21" t="s">
        <v>261</v>
      </c>
      <c r="BB37" s="21" t="s">
        <v>261</v>
      </c>
      <c r="BC37" s="21" t="s">
        <v>221</v>
      </c>
      <c r="BD37" s="21" t="s">
        <v>221</v>
      </c>
      <c r="BE37" s="88" t="s">
        <v>261</v>
      </c>
      <c r="BF37" s="88" t="s">
        <v>261</v>
      </c>
      <c r="BG37" s="21" t="s">
        <v>221</v>
      </c>
      <c r="BH37" s="21" t="s">
        <v>221</v>
      </c>
      <c r="BI37" s="21" t="s">
        <v>221</v>
      </c>
      <c r="BJ37" s="21" t="s">
        <v>221</v>
      </c>
      <c r="BK37" s="21" t="s">
        <v>221</v>
      </c>
      <c r="BL37" s="21" t="s">
        <v>221</v>
      </c>
      <c r="BM37" s="21" t="s">
        <v>261</v>
      </c>
      <c r="BN37" s="21" t="s">
        <v>261</v>
      </c>
      <c r="BO37" s="21" t="s">
        <v>221</v>
      </c>
      <c r="BP37" s="21" t="s">
        <v>261</v>
      </c>
      <c r="BQ37" s="21" t="s">
        <v>221</v>
      </c>
      <c r="BR37" s="88" t="s">
        <v>261</v>
      </c>
      <c r="BS37" s="88" t="s">
        <v>261</v>
      </c>
      <c r="BT37" s="21" t="s">
        <v>221</v>
      </c>
      <c r="BU37" s="21" t="s">
        <v>221</v>
      </c>
      <c r="BV37" s="21" t="s">
        <v>261</v>
      </c>
      <c r="BW37" s="21" t="s">
        <v>261</v>
      </c>
      <c r="BX37" s="21" t="s">
        <v>221</v>
      </c>
      <c r="BY37" s="21" t="s">
        <v>221</v>
      </c>
      <c r="BZ37" s="21" t="s">
        <v>261</v>
      </c>
      <c r="CA37" s="21" t="s">
        <v>221</v>
      </c>
      <c r="CB37" s="21" t="s">
        <v>261</v>
      </c>
      <c r="CC37" s="21" t="s">
        <v>261</v>
      </c>
      <c r="CD37" s="21" t="s">
        <v>221</v>
      </c>
      <c r="CE37" s="21" t="s">
        <v>261</v>
      </c>
      <c r="CF37" s="21" t="s">
        <v>221</v>
      </c>
      <c r="CG37" s="21" t="s">
        <v>221</v>
      </c>
      <c r="CH37" s="21" t="s">
        <v>221</v>
      </c>
      <c r="CI37" s="21" t="s">
        <v>221</v>
      </c>
      <c r="CJ37" s="21" t="s">
        <v>221</v>
      </c>
      <c r="CK37" s="21" t="s">
        <v>221</v>
      </c>
      <c r="CL37" s="88" t="s">
        <v>261</v>
      </c>
      <c r="CM37" s="21" t="s">
        <v>221</v>
      </c>
      <c r="CN37" s="21" t="s">
        <v>261</v>
      </c>
      <c r="CO37" s="21" t="s">
        <v>221</v>
      </c>
      <c r="CP37" s="21" t="s">
        <v>221</v>
      </c>
      <c r="CQ37" s="21" t="s">
        <v>261</v>
      </c>
      <c r="CR37" s="88" t="s">
        <v>221</v>
      </c>
      <c r="CS37" s="21" t="s">
        <v>261</v>
      </c>
    </row>
    <row r="38" spans="1:97" ht="18" x14ac:dyDescent="0.2">
      <c r="A38" s="55"/>
      <c r="B38" s="52"/>
      <c r="C38" s="51"/>
      <c r="D38" s="51"/>
      <c r="E38" s="14"/>
      <c r="F38" s="14"/>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row>
    <row r="39" spans="1:97" x14ac:dyDescent="0.2">
      <c r="B39" s="3">
        <f>COUNTIF(B4:B38,"si")</f>
        <v>0</v>
      </c>
      <c r="D39" s="33" t="s">
        <v>25</v>
      </c>
      <c r="E39" s="50">
        <f>SUM(E4:E38)/E3</f>
        <v>17.636363636363637</v>
      </c>
      <c r="F39" s="50">
        <f>SUM(F4:F38)/F3</f>
        <v>16.189655172413794</v>
      </c>
      <c r="G39" s="3">
        <f t="shared" ref="G39:Q39" si="6">COUNTIF(G4:G38,"si")</f>
        <v>19</v>
      </c>
      <c r="H39" s="3">
        <f t="shared" si="6"/>
        <v>17</v>
      </c>
      <c r="I39" s="3">
        <f t="shared" si="6"/>
        <v>17</v>
      </c>
      <c r="J39" s="3">
        <f t="shared" si="6"/>
        <v>14</v>
      </c>
      <c r="K39" s="3">
        <f t="shared" si="6"/>
        <v>14</v>
      </c>
      <c r="L39" s="3">
        <f t="shared" si="6"/>
        <v>19</v>
      </c>
      <c r="M39" s="3">
        <f t="shared" si="6"/>
        <v>19</v>
      </c>
      <c r="N39" s="3">
        <f t="shared" si="6"/>
        <v>17</v>
      </c>
      <c r="O39" s="3">
        <f t="shared" si="6"/>
        <v>16</v>
      </c>
      <c r="P39" s="3">
        <f t="shared" si="6"/>
        <v>19</v>
      </c>
      <c r="Q39" s="3">
        <f t="shared" si="6"/>
        <v>19</v>
      </c>
      <c r="R39" s="3">
        <f>COUNTIF(R4:R38,"x")</f>
        <v>19</v>
      </c>
      <c r="S39" s="3">
        <f>COUNTIF(S4:S38,"si")</f>
        <v>15</v>
      </c>
      <c r="T39" s="3">
        <f>COUNTIF(T4:T38,"x")</f>
        <v>17</v>
      </c>
      <c r="U39" s="3">
        <f>COUNTIF(U4:U38,"si")</f>
        <v>15</v>
      </c>
      <c r="V39" s="3">
        <f>COUNTIF(V4:V38,"si")</f>
        <v>19</v>
      </c>
      <c r="W39" s="3">
        <f>COUNTIF(W4:W38,"x")</f>
        <v>16</v>
      </c>
      <c r="X39" s="3">
        <f>COUNTIF(X4:X38,"si")</f>
        <v>18</v>
      </c>
      <c r="Y39" s="3">
        <f>COUNTIF(Y4:Y38,"x")</f>
        <v>18</v>
      </c>
      <c r="Z39" s="3">
        <f>COUNTIF(Z4:Z38,"si")</f>
        <v>17</v>
      </c>
      <c r="AA39" s="3">
        <f>COUNTIF(AA4:AA38,"x")</f>
        <v>15</v>
      </c>
      <c r="AB39" s="3">
        <f>COUNTIF(AB4:AB38,"x")</f>
        <v>19</v>
      </c>
      <c r="AC39" s="3">
        <f>COUNTIF(AC4:AC38,"si")</f>
        <v>19</v>
      </c>
      <c r="AD39" s="3">
        <f>COUNTIF(AD4:AD38,"x")</f>
        <v>17</v>
      </c>
      <c r="AE39" s="3">
        <f>COUNTIF(AE4:AE38,"si")</f>
        <v>20</v>
      </c>
      <c r="AF39" s="3">
        <f>COUNTIF(AF4:AF38,"x")</f>
        <v>17</v>
      </c>
      <c r="AG39" s="3">
        <f>COUNTIF(AG4:AG38,"x")</f>
        <v>16</v>
      </c>
      <c r="AH39" s="3">
        <f>COUNTIF(AH4:AH38,"x")</f>
        <v>18</v>
      </c>
      <c r="AI39" s="3">
        <f>COUNTIF(AI4:AI38,"x")</f>
        <v>17</v>
      </c>
      <c r="AJ39" s="3">
        <f>COUNTIF(AJ4:AJ38,"si")</f>
        <v>17</v>
      </c>
      <c r="AK39" s="3">
        <f>COUNTIF(AK4:AK38,"x")</f>
        <v>17</v>
      </c>
      <c r="AL39" s="121">
        <f>COUNTIF(AL4:AL38,"x")</f>
        <v>17</v>
      </c>
      <c r="AM39" s="3">
        <f t="shared" ref="AM39:AV39" si="7">COUNTIF(AM4:AM38,"si")</f>
        <v>14</v>
      </c>
      <c r="AN39" s="3">
        <f t="shared" si="7"/>
        <v>12</v>
      </c>
      <c r="AO39" s="3">
        <f t="shared" si="7"/>
        <v>13</v>
      </c>
      <c r="AP39" s="3">
        <f t="shared" si="7"/>
        <v>20</v>
      </c>
      <c r="AQ39" s="3">
        <f t="shared" si="7"/>
        <v>18</v>
      </c>
      <c r="AR39" s="3">
        <f t="shared" si="7"/>
        <v>16</v>
      </c>
      <c r="AS39" s="3">
        <f t="shared" si="7"/>
        <v>18</v>
      </c>
      <c r="AT39" s="3">
        <f t="shared" si="7"/>
        <v>17</v>
      </c>
      <c r="AU39" s="3">
        <f t="shared" si="7"/>
        <v>11</v>
      </c>
      <c r="AV39" s="122">
        <f t="shared" si="7"/>
        <v>18</v>
      </c>
      <c r="AW39" s="122">
        <f t="shared" ref="AW39" si="8">COUNTIF(AW4:AW38,"si")</f>
        <v>15</v>
      </c>
      <c r="AX39" s="126">
        <f>COUNTIF(AX4:AX38,"si")</f>
        <v>16</v>
      </c>
      <c r="AY39" s="3">
        <f>COUNTIF(AY4:AY38,"si")</f>
        <v>19</v>
      </c>
      <c r="AZ39" s="3">
        <f>COUNTIF(AZ4:AZ38,"x")</f>
        <v>14</v>
      </c>
      <c r="BA39" s="128">
        <f>COUNTIF(BA4:BA38,"x")</f>
        <v>17</v>
      </c>
      <c r="BB39" s="128">
        <f>COUNTIF(BB4:BB38,"x")</f>
        <v>16</v>
      </c>
      <c r="BC39" s="3">
        <f>COUNTIF(BC4:BC38,"si")</f>
        <v>13</v>
      </c>
      <c r="BD39" s="132">
        <f>COUNTIF(BD4:BD38,"si")</f>
        <v>10</v>
      </c>
      <c r="BE39" s="134">
        <f>COUNTIF(BE4:BE38,"x")</f>
        <v>17</v>
      </c>
      <c r="BF39" s="136">
        <f>COUNTIF(BF4:BF38,"x")</f>
        <v>17</v>
      </c>
      <c r="BG39" s="130">
        <f t="shared" ref="BG39:BL39" si="9">COUNTIF(BG4:BG38,"si")</f>
        <v>13</v>
      </c>
      <c r="BH39" s="135">
        <f t="shared" si="9"/>
        <v>18</v>
      </c>
      <c r="BI39" s="138">
        <f t="shared" si="9"/>
        <v>13</v>
      </c>
      <c r="BJ39" s="139">
        <f t="shared" si="9"/>
        <v>19</v>
      </c>
      <c r="BK39" s="3">
        <f t="shared" si="9"/>
        <v>16</v>
      </c>
      <c r="BL39" s="140">
        <f t="shared" si="9"/>
        <v>18</v>
      </c>
      <c r="BM39" s="3">
        <f>COUNTIF(BM4:BM38,"x")</f>
        <v>17</v>
      </c>
      <c r="BN39" s="141">
        <f>COUNTIF(BN4:BN38,"x")</f>
        <v>17</v>
      </c>
      <c r="BO39" s="142">
        <f>COUNTIF(BO4:BO38,"si")</f>
        <v>16</v>
      </c>
      <c r="BP39" s="3">
        <f>COUNTIF(BP4:BP38,"x")</f>
        <v>17</v>
      </c>
      <c r="BQ39" s="3">
        <f>COUNTIF(BQ4:BQ38,"si")</f>
        <v>19</v>
      </c>
      <c r="BR39" s="144">
        <f>COUNTIF(BR4:BR38,"x")</f>
        <v>19</v>
      </c>
      <c r="BS39" s="3">
        <f>COUNTIF(BS4:BS38,"x")</f>
        <v>20</v>
      </c>
      <c r="BT39" s="3">
        <f>COUNTIF(BT4:BT38,"si")</f>
        <v>13</v>
      </c>
      <c r="BU39" s="145">
        <f>COUNTIF(BU4:BU38,"si")</f>
        <v>18</v>
      </c>
      <c r="BV39" s="3">
        <f>COUNTIF(BV4:BV38,"x")</f>
        <v>17</v>
      </c>
      <c r="BW39" s="3">
        <f>COUNTIF(BW4:BW38,"x")</f>
        <v>18</v>
      </c>
      <c r="BX39" s="3">
        <f>COUNTIF(BX4:BX38,"si")</f>
        <v>18</v>
      </c>
      <c r="BY39" s="146">
        <f>COUNTIF(BY4:BY38,"si")</f>
        <v>17</v>
      </c>
      <c r="BZ39" s="3">
        <f>COUNTIF(BZ4:BZ38,"x")</f>
        <v>21</v>
      </c>
      <c r="CA39" s="3">
        <f>COUNTIF(CA4:CA38,"si")</f>
        <v>14</v>
      </c>
      <c r="CB39" s="3">
        <f>COUNTIF(CB4:CB38,"x")</f>
        <v>21</v>
      </c>
      <c r="CC39" s="3">
        <f>COUNTIF(CC4:CC38,"x")</f>
        <v>17</v>
      </c>
      <c r="CD39" s="147">
        <f>COUNTIF(CD4:CD38,"si")</f>
        <v>14</v>
      </c>
      <c r="CE39" s="3">
        <f>COUNTIF(CE4:CE38,"x")</f>
        <v>16</v>
      </c>
      <c r="CF39" s="148">
        <f t="shared" ref="CF39:CK39" si="10">COUNTIF(CF4:CF38,"si")</f>
        <v>17</v>
      </c>
      <c r="CG39" s="148">
        <f t="shared" si="10"/>
        <v>11</v>
      </c>
      <c r="CH39" s="148">
        <f t="shared" si="10"/>
        <v>16</v>
      </c>
      <c r="CI39" s="148">
        <f t="shared" si="10"/>
        <v>16</v>
      </c>
      <c r="CJ39" s="149">
        <f t="shared" si="10"/>
        <v>19</v>
      </c>
      <c r="CK39" s="150">
        <f t="shared" si="10"/>
        <v>9</v>
      </c>
      <c r="CL39" s="3">
        <f>COUNTIF(CL4:CL38,"x")</f>
        <v>19</v>
      </c>
      <c r="CM39" s="151">
        <f t="shared" ref="CM39" si="11">COUNTIF(CM4:CM38,"si")</f>
        <v>16</v>
      </c>
      <c r="CN39" s="3">
        <f t="shared" ref="CN39:CS39" si="12">COUNTIF(CN4:CN38,"x")</f>
        <v>19</v>
      </c>
      <c r="CO39" s="152">
        <f t="shared" ref="CO39:CP39" si="13">COUNTIF(CO4:CO38,"si")</f>
        <v>13</v>
      </c>
      <c r="CP39" s="152">
        <f t="shared" si="13"/>
        <v>15</v>
      </c>
      <c r="CQ39" s="3">
        <f t="shared" si="12"/>
        <v>20</v>
      </c>
      <c r="CR39" s="153">
        <f t="shared" ref="CR39" si="14">COUNTIF(CR4:CR38,"si")</f>
        <v>21</v>
      </c>
      <c r="CS39" s="3">
        <f t="shared" si="12"/>
        <v>20</v>
      </c>
    </row>
    <row r="40" spans="1:97" x14ac:dyDescent="0.2">
      <c r="B40" s="53">
        <f>B39*75</f>
        <v>0</v>
      </c>
      <c r="E40" s="20"/>
      <c r="F40" s="20"/>
      <c r="G40" s="6"/>
      <c r="H40" s="6"/>
      <c r="I40" s="6"/>
      <c r="J40" s="6"/>
      <c r="K40" s="6"/>
      <c r="L40" s="6"/>
      <c r="M40" s="6"/>
      <c r="N40" s="6"/>
      <c r="O40" s="6"/>
      <c r="P40" s="6"/>
      <c r="Q40" s="6"/>
      <c r="R40" s="6"/>
      <c r="S40" s="6"/>
      <c r="T40" s="6"/>
      <c r="U40" s="6"/>
      <c r="V40" s="6"/>
      <c r="W40" s="6"/>
      <c r="X40" s="6"/>
      <c r="AC40" s="6"/>
      <c r="AE40" s="6"/>
      <c r="AF40" s="6"/>
      <c r="AH40" s="6"/>
      <c r="AX40" s="6"/>
    </row>
    <row r="41" spans="1:97" s="41" customFormat="1" ht="67.5" customHeight="1" x14ac:dyDescent="0.2">
      <c r="C41" s="42"/>
      <c r="D41" s="42"/>
      <c r="E41" s="72"/>
      <c r="F41" s="72"/>
      <c r="G41" s="11"/>
      <c r="H41" s="11"/>
      <c r="I41" s="11"/>
      <c r="J41" s="11"/>
      <c r="K41" s="11"/>
      <c r="L41" s="11"/>
      <c r="M41" s="11"/>
      <c r="N41" s="11"/>
      <c r="O41" s="108" t="s">
        <v>284</v>
      </c>
      <c r="P41" s="108" t="s">
        <v>283</v>
      </c>
      <c r="Q41" s="11"/>
      <c r="R41" s="108" t="s">
        <v>312</v>
      </c>
      <c r="S41" s="11"/>
      <c r="T41" s="11"/>
      <c r="U41" s="11"/>
      <c r="V41" s="11"/>
      <c r="W41" s="11"/>
      <c r="X41" s="11"/>
      <c r="Y41" s="11"/>
      <c r="Z41" s="108" t="s">
        <v>308</v>
      </c>
      <c r="AA41" s="11"/>
      <c r="AB41" s="11"/>
      <c r="AC41" s="108" t="s">
        <v>326</v>
      </c>
      <c r="AD41" s="108" t="s">
        <v>335</v>
      </c>
      <c r="AE41" s="11"/>
      <c r="AF41" s="108" t="s">
        <v>361</v>
      </c>
      <c r="AG41" s="11"/>
      <c r="AH41" s="108" t="s">
        <v>362</v>
      </c>
      <c r="AI41" s="11"/>
      <c r="AJ41" s="11"/>
      <c r="AK41" s="11"/>
      <c r="AL41" s="11"/>
      <c r="AM41" s="11"/>
      <c r="AN41" s="11"/>
      <c r="AO41" s="11"/>
      <c r="AP41" s="124" t="s">
        <v>391</v>
      </c>
      <c r="AQ41" s="124" t="s">
        <v>395</v>
      </c>
      <c r="AR41" s="11"/>
      <c r="AS41" s="11"/>
      <c r="AT41" s="124" t="s">
        <v>392</v>
      </c>
      <c r="AU41" s="11"/>
      <c r="AV41" s="11"/>
      <c r="AW41" s="124" t="s">
        <v>407</v>
      </c>
      <c r="AX41" s="11"/>
      <c r="AY41" s="124" t="s">
        <v>408</v>
      </c>
      <c r="AZ41" s="11"/>
      <c r="BA41" s="124" t="s">
        <v>423</v>
      </c>
      <c r="BB41" s="124" t="s">
        <v>422</v>
      </c>
      <c r="BC41" s="11"/>
      <c r="BD41" s="11"/>
      <c r="BE41" s="124" t="s">
        <v>439</v>
      </c>
      <c r="BF41" s="11"/>
      <c r="BG41" s="11"/>
      <c r="BH41" s="11"/>
      <c r="BI41" s="11"/>
      <c r="BJ41" s="11"/>
      <c r="BK41" s="11"/>
      <c r="BL41" s="11"/>
      <c r="BM41" s="124" t="s">
        <v>455</v>
      </c>
      <c r="BN41" s="11"/>
      <c r="BO41" s="11"/>
      <c r="BP41" s="124" t="s">
        <v>482</v>
      </c>
      <c r="BQ41" s="11"/>
      <c r="BR41" s="11"/>
      <c r="BS41" s="11"/>
      <c r="BT41" s="11"/>
      <c r="BU41" s="11"/>
      <c r="BV41" s="11"/>
      <c r="BW41" s="11"/>
      <c r="BX41" s="11"/>
      <c r="BY41" s="11"/>
      <c r="BZ41" s="11"/>
      <c r="CA41" s="11"/>
      <c r="CB41" s="124" t="s">
        <v>541</v>
      </c>
      <c r="CC41" s="11"/>
      <c r="CD41" s="11"/>
      <c r="CE41" s="11"/>
      <c r="CF41" s="11"/>
      <c r="CG41" s="11"/>
      <c r="CH41" s="11"/>
      <c r="CI41" s="11"/>
      <c r="CJ41" s="124" t="s">
        <v>540</v>
      </c>
      <c r="CK41" s="124"/>
      <c r="CL41" s="124" t="s">
        <v>545</v>
      </c>
      <c r="CM41" s="124"/>
      <c r="CN41" s="124" t="s">
        <v>558</v>
      </c>
      <c r="CO41" s="124"/>
      <c r="CP41" s="124"/>
      <c r="CQ41" s="11"/>
      <c r="CR41" s="124" t="s">
        <v>408</v>
      </c>
      <c r="CS41" s="11"/>
    </row>
    <row r="42" spans="1:97" s="41" customFormat="1" ht="36" customHeight="1" x14ac:dyDescent="0.2">
      <c r="B42" s="154" t="s">
        <v>269</v>
      </c>
      <c r="C42" s="154"/>
      <c r="D42" s="112" t="s">
        <v>252</v>
      </c>
      <c r="E42" s="72"/>
      <c r="F42" s="72"/>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24"/>
      <c r="AR42" s="11"/>
      <c r="AS42" s="11"/>
      <c r="AT42" s="124" t="s">
        <v>394</v>
      </c>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24" t="s">
        <v>551</v>
      </c>
      <c r="CO42" s="11"/>
      <c r="CP42" s="11"/>
      <c r="CQ42" s="11"/>
      <c r="CR42" s="11"/>
      <c r="CS42" s="11"/>
    </row>
    <row r="43" spans="1:97" ht="36" customHeight="1" x14ac:dyDescent="0.2">
      <c r="B43" s="154"/>
      <c r="C43" s="154"/>
      <c r="D43" s="113" t="s">
        <v>253</v>
      </c>
      <c r="E43" s="20"/>
      <c r="F43" s="20"/>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96"/>
      <c r="BW43" s="6"/>
      <c r="BX43" s="6"/>
      <c r="BY43" s="6"/>
      <c r="BZ43" s="6"/>
      <c r="CA43" s="6"/>
      <c r="CB43" s="6"/>
      <c r="CC43" s="6"/>
      <c r="CD43" s="6"/>
      <c r="CE43" s="6"/>
      <c r="CF43" s="6"/>
      <c r="CG43" s="6"/>
      <c r="CH43" s="6"/>
      <c r="CI43" s="6"/>
      <c r="CJ43" s="6"/>
      <c r="CK43" s="6"/>
      <c r="CL43" s="96"/>
      <c r="CM43" s="6"/>
      <c r="CN43" s="6"/>
      <c r="CO43" s="6"/>
      <c r="CP43" s="6"/>
      <c r="CQ43" s="6"/>
      <c r="CR43" s="6"/>
      <c r="CS43" s="6"/>
    </row>
    <row r="45" spans="1:97" ht="24.75" customHeight="1" x14ac:dyDescent="0.2">
      <c r="B45" s="155" t="s">
        <v>270</v>
      </c>
      <c r="C45" s="155"/>
      <c r="D45" s="112" t="s">
        <v>272</v>
      </c>
    </row>
    <row r="46" spans="1:97" ht="25.5" customHeight="1" x14ac:dyDescent="0.2">
      <c r="B46" s="155"/>
      <c r="C46" s="155"/>
      <c r="D46" s="113" t="s">
        <v>271</v>
      </c>
    </row>
  </sheetData>
  <mergeCells count="7">
    <mergeCell ref="B42:C43"/>
    <mergeCell ref="B45:C46"/>
    <mergeCell ref="F1:F2"/>
    <mergeCell ref="C1:D2"/>
    <mergeCell ref="A1:A2"/>
    <mergeCell ref="B1:B2"/>
    <mergeCell ref="E1:E2"/>
  </mergeCells>
  <phoneticPr fontId="0" type="noConversion"/>
  <conditionalFormatting sqref="O38 K38 K26:K30 G32:O33 G35:K36 M35 R32:R33 R27:R30 L27:P30 P30:P32 Q32 O35:R35 T27:AB28 AD27:AU28 AD33:AU35 AD32:AT32 AZ31:BC31 G27:J30 J29:K29 Q28:Q29 AD30:AU31 T30:AB35 T29:AM29 AX29 AY32:BC35 AZ27:BC29 AY30:BC30 BD27:BF35 BK27 BI28:BK35 BL27:BN35 BQ28:BS28 BT27:BT35 BP27:BS27 BP29:BS35 BV27:BX35 BY34:BY35 BY31 BY27:BY28 BZ27:CC35 CL27:CL35 CE28:CE34 CN27:CN35 CQ27:CQ35 CS27:CS35">
    <cfRule type="cellIs" dxfId="357" priority="688" stopIfTrue="1" operator="equal">
      <formula>"si"</formula>
    </cfRule>
  </conditionalFormatting>
  <conditionalFormatting sqref="AG5:AG6 AG36 AM5:AT5 AT6 AU5:AU6 BM5:BM6 BM36 BM26 BP26 BP6 BP36 BS6 AT36:AU36 AT38:AU38 BP38 BM38 AG38 AT26:AU26 AG26 AT13:AU13 AG13 G35:K35 M35 G20:L21 N21:P21 M18:M21 R32:R33 R36 R20:R23 R38 G36:P38 G32:O33 N20:O20 P30:P32 Q32 O35:R35 Q37:R37 T3:V4 S6:S9 T5:AB9 X3:AB4 AD13 AD36 AD38 AD4:AD6 AC5 AC7 AC23:AD23 AK35:AL35 AI6:AM6 AI13:AM13 AI26:AM26 AI36:AM36 AI38:AM38 AY13:AZ13 AY26:AZ26 AY38:AZ38 AY36:AZ36 AY5:AZ6 G3:R9 T15:AB23 G15:S17 G14:AR14 AD15:AR15 AD7:AU9 AD16:AU23 AD27:AU28 AD37:AU37 AM33:AU35 AM32:AT32 AV8 AV12 AW14 AS14:AV15 AV17:AV23 AD3:AW3 AF4:AW4 AX20 AZ8:BC8 AW22:AY22 AY7:BC7 AY23 AZ31:BC31 G22:P23 Q28:Q29 AM30:AU31 T30:AB38 AK30:AL33 AJ30:AJ32 AD30:AI35 T29:AM29 AX29 AY32:BC35 AZ4:BB4 AY15:BC16 AZ27:BC29 AY30:BC30 AY9:BD9 AZ17:BC23 AD11:AU12 G11:AB13 AZ11:BF12 BD15:BF23 AZ14:BF14 BD7:BF9 BF10 AY25:BF25 G25:P30 AE25:AV25 T25:AB28 AD25:AD26 R25:R30 BF24 BD27:BF35 BC4:BF5 AZ37:BF37 AZ3:BF3 BI12:BI13 BI17:BI18 BI21:BI22 BI15 BN37 BJ25:BK25 BK27 BI14:BK14 BK9 BI10:BK10 BJ11:BK12 BI7:BK8 BK24 BJ15:BK23 BI28:BK35 BL14:BL25 BL7:BN12 BM13:BN25 BP15 BP13 BL27:BN35 BP22:BS25 BP17:BP20 BQ28:BS28 BO7 BT5:BT6 BT27:BT35 BT14:BT25 BS13:BT13 BS38:BT38 BS36:BT36 BS26:BT26 BO21:BQ21 BP7:BT12 BP27:BS27 BP29:BS35 BQ14:BS21 BM3:BT4 BP37:BT37 BU18:BV18 BZ38:CC38 BV3:BX38 BY3:CC3 BY15 BY17:BY23 BY25 BY34:BY35 BY31 BY27:BY28 BY7:BY9 BZ4:CC36 BY37:CC37 CL3:CL9 CD7 CE21 CE16:CE19 CE24:CE26 CE36:CE38 CE28:CE34 CE3:CE14 CL11:CL38 CQ3:CQ38 CN3:CN38 CS3:CS38">
    <cfRule type="cellIs" dxfId="356" priority="685" stopIfTrue="1" operator="equal">
      <formula>"si"</formula>
    </cfRule>
    <cfRule type="cellIs" dxfId="355" priority="686" stopIfTrue="1" operator="equal">
      <formula>"ok"</formula>
    </cfRule>
    <cfRule type="cellIs" dxfId="354" priority="687" stopIfTrue="1" operator="equal">
      <formula>"x"</formula>
    </cfRule>
  </conditionalFormatting>
  <conditionalFormatting sqref="AT2:AU2 G2:R2 AG2 T2:AB2 AD2 AJ2 AM2 AY2:AZ2 BM2:BN2 BS2:BT2 BV2:BX2 BZ2:CC2 CE2 CL2 CN2 CQ2 CS2">
    <cfRule type="cellIs" dxfId="353" priority="689" stopIfTrue="1" operator="equal">
      <formula>"no"</formula>
    </cfRule>
  </conditionalFormatting>
  <conditionalFormatting sqref="AE36 AE38 AE26 AE13 AE4:AE6">
    <cfRule type="cellIs" dxfId="352" priority="465" stopIfTrue="1" operator="equal">
      <formula>"si"</formula>
    </cfRule>
    <cfRule type="cellIs" dxfId="351" priority="466" stopIfTrue="1" operator="equal">
      <formula>"ok"</formula>
    </cfRule>
    <cfRule type="cellIs" dxfId="350" priority="467" stopIfTrue="1" operator="equal">
      <formula>"x"</formula>
    </cfRule>
  </conditionalFormatting>
  <conditionalFormatting sqref="AE2">
    <cfRule type="cellIs" dxfId="349" priority="469" stopIfTrue="1" operator="equal">
      <formula>"no"</formula>
    </cfRule>
  </conditionalFormatting>
  <conditionalFormatting sqref="AF5:AF6 AF26 AF36 AF38 AF13">
    <cfRule type="cellIs" dxfId="348" priority="460" stopIfTrue="1" operator="equal">
      <formula>"si"</formula>
    </cfRule>
    <cfRule type="cellIs" dxfId="347" priority="461" stopIfTrue="1" operator="equal">
      <formula>"ok"</formula>
    </cfRule>
    <cfRule type="cellIs" dxfId="346" priority="462" stopIfTrue="1" operator="equal">
      <formula>"x"</formula>
    </cfRule>
  </conditionalFormatting>
  <conditionalFormatting sqref="AH5:AH6 AI5:AL5 AH36 AH38 AH26 AH13">
    <cfRule type="cellIs" dxfId="345" priority="452" stopIfTrue="1" operator="equal">
      <formula>"si"</formula>
    </cfRule>
    <cfRule type="cellIs" dxfId="344" priority="453" stopIfTrue="1" operator="equal">
      <formula>"ok"</formula>
    </cfRule>
    <cfRule type="cellIs" dxfId="343" priority="454" stopIfTrue="1" operator="equal">
      <formula>"x"</formula>
    </cfRule>
  </conditionalFormatting>
  <conditionalFormatting sqref="AN6:AP6 AN13:AP13 AN26:AP26 AN36:AP36 AN38:AP38">
    <cfRule type="cellIs" dxfId="342" priority="447" stopIfTrue="1" operator="equal">
      <formula>"si"</formula>
    </cfRule>
    <cfRule type="cellIs" dxfId="341" priority="448" stopIfTrue="1" operator="equal">
      <formula>"ok"</formula>
    </cfRule>
    <cfRule type="cellIs" dxfId="340" priority="449" stopIfTrue="1" operator="equal">
      <formula>"x"</formula>
    </cfRule>
  </conditionalFormatting>
  <conditionalFormatting sqref="AN2:AP2">
    <cfRule type="cellIs" dxfId="339" priority="451" stopIfTrue="1" operator="equal">
      <formula>"no"</formula>
    </cfRule>
  </conditionalFormatting>
  <conditionalFormatting sqref="AQ6:AS6 AQ38:AS38 AQ36:AS36 AQ26:AS26 AQ13:AS13">
    <cfRule type="cellIs" dxfId="338" priority="442" stopIfTrue="1" operator="equal">
      <formula>"si"</formula>
    </cfRule>
    <cfRule type="cellIs" dxfId="337" priority="443" stopIfTrue="1" operator="equal">
      <formula>"ok"</formula>
    </cfRule>
    <cfRule type="cellIs" dxfId="336" priority="444" stopIfTrue="1" operator="equal">
      <formula>"x"</formula>
    </cfRule>
  </conditionalFormatting>
  <conditionalFormatting sqref="AQ2:AS2">
    <cfRule type="cellIs" dxfId="335" priority="446" stopIfTrue="1" operator="equal">
      <formula>"no"</formula>
    </cfRule>
  </conditionalFormatting>
  <conditionalFormatting sqref="BA5:BA6 BA36 BA38 BA26 BA13">
    <cfRule type="cellIs" dxfId="334" priority="436" stopIfTrue="1" operator="equal">
      <formula>"si"</formula>
    </cfRule>
    <cfRule type="cellIs" dxfId="333" priority="437" stopIfTrue="1" operator="equal">
      <formula>"ok"</formula>
    </cfRule>
    <cfRule type="cellIs" dxfId="332" priority="438" stopIfTrue="1" operator="equal">
      <formula>"x"</formula>
    </cfRule>
  </conditionalFormatting>
  <conditionalFormatting sqref="BB5:BB6 BB13 BB26 BB36 BB38">
    <cfRule type="cellIs" dxfId="331" priority="431" stopIfTrue="1" operator="equal">
      <formula>"si"</formula>
    </cfRule>
    <cfRule type="cellIs" dxfId="330" priority="432" stopIfTrue="1" operator="equal">
      <formula>"ok"</formula>
    </cfRule>
    <cfRule type="cellIs" dxfId="329" priority="433" stopIfTrue="1" operator="equal">
      <formula>"x"</formula>
    </cfRule>
  </conditionalFormatting>
  <conditionalFormatting sqref="BE6">
    <cfRule type="cellIs" dxfId="328" priority="409" stopIfTrue="1" operator="equal">
      <formula>"si"</formula>
    </cfRule>
    <cfRule type="cellIs" dxfId="327" priority="410" stopIfTrue="1" operator="equal">
      <formula>"ok"</formula>
    </cfRule>
    <cfRule type="cellIs" dxfId="326" priority="411" stopIfTrue="1" operator="equal">
      <formula>"x"</formula>
    </cfRule>
  </conditionalFormatting>
  <conditionalFormatting sqref="BE38 BE13 BE26 BE36">
    <cfRule type="cellIs" dxfId="325" priority="401" stopIfTrue="1" operator="equal">
      <formula>"si"</formula>
    </cfRule>
    <cfRule type="cellIs" dxfId="324" priority="402" stopIfTrue="1" operator="equal">
      <formula>"ok"</formula>
    </cfRule>
    <cfRule type="cellIs" dxfId="323" priority="403" stopIfTrue="1" operator="equal">
      <formula>"x"</formula>
    </cfRule>
  </conditionalFormatting>
  <conditionalFormatting sqref="BC6:BD6 BC26:BD26 BC38:BD38 BC36:BD36 BC13:BD13">
    <cfRule type="cellIs" dxfId="322" priority="392" stopIfTrue="1" operator="equal">
      <formula>"si"</formula>
    </cfRule>
    <cfRule type="cellIs" dxfId="321" priority="393" stopIfTrue="1" operator="equal">
      <formula>"ok"</formula>
    </cfRule>
    <cfRule type="cellIs" dxfId="320" priority="394" stopIfTrue="1" operator="equal">
      <formula>"x"</formula>
    </cfRule>
  </conditionalFormatting>
  <conditionalFormatting sqref="BC2:BD2">
    <cfRule type="cellIs" dxfId="319" priority="396" stopIfTrue="1" operator="equal">
      <formula>"no"</formula>
    </cfRule>
  </conditionalFormatting>
  <conditionalFormatting sqref="BI5:BI6 BI36 BI26 BI38">
    <cfRule type="cellIs" dxfId="318" priority="387" stopIfTrue="1" operator="equal">
      <formula>"si"</formula>
    </cfRule>
    <cfRule type="cellIs" dxfId="317" priority="388" stopIfTrue="1" operator="equal">
      <formula>"ok"</formula>
    </cfRule>
    <cfRule type="cellIs" dxfId="316" priority="389" stopIfTrue="1" operator="equal">
      <formula>"x"</formula>
    </cfRule>
  </conditionalFormatting>
  <conditionalFormatting sqref="BJ5:BJ6 BJ36 BJ38 BJ26 BJ13">
    <cfRule type="cellIs" dxfId="315" priority="382" stopIfTrue="1" operator="equal">
      <formula>"si"</formula>
    </cfRule>
    <cfRule type="cellIs" dxfId="314" priority="383" stopIfTrue="1" operator="equal">
      <formula>"ok"</formula>
    </cfRule>
    <cfRule type="cellIs" dxfId="313" priority="384" stopIfTrue="1" operator="equal">
      <formula>"x"</formula>
    </cfRule>
  </conditionalFormatting>
  <conditionalFormatting sqref="BF38 BF6 BF36 BF26 BF13">
    <cfRule type="cellIs" dxfId="312" priority="374" stopIfTrue="1" operator="equal">
      <formula>"si"</formula>
    </cfRule>
    <cfRule type="cellIs" dxfId="311" priority="375" stopIfTrue="1" operator="equal">
      <formula>"ok"</formula>
    </cfRule>
    <cfRule type="cellIs" dxfId="310" priority="376" stopIfTrue="1" operator="equal">
      <formula>"x"</formula>
    </cfRule>
  </conditionalFormatting>
  <conditionalFormatting sqref="BK38:BL38 BK5:BL6 BK36:BL36 BK26:BL26 BK13:BL13 BL4">
    <cfRule type="cellIs" dxfId="309" priority="365" stopIfTrue="1" operator="equal">
      <formula>"si"</formula>
    </cfRule>
    <cfRule type="cellIs" dxfId="308" priority="366" stopIfTrue="1" operator="equal">
      <formula>"ok"</formula>
    </cfRule>
    <cfRule type="cellIs" dxfId="307" priority="367" stopIfTrue="1" operator="equal">
      <formula>"x"</formula>
    </cfRule>
  </conditionalFormatting>
  <conditionalFormatting sqref="BI2:BL2">
    <cfRule type="cellIs" dxfId="306" priority="369" stopIfTrue="1" operator="equal">
      <formula>"no"</formula>
    </cfRule>
  </conditionalFormatting>
  <conditionalFormatting sqref="BN38 BP5 BN5:BN6 BN26 BN36">
    <cfRule type="cellIs" dxfId="305" priority="349" stopIfTrue="1" operator="equal">
      <formula>"si"</formula>
    </cfRule>
    <cfRule type="cellIs" dxfId="304" priority="350" stopIfTrue="1" operator="equal">
      <formula>"ok"</formula>
    </cfRule>
    <cfRule type="cellIs" dxfId="303" priority="351" stopIfTrue="1" operator="equal">
      <formula>"x"</formula>
    </cfRule>
  </conditionalFormatting>
  <conditionalFormatting sqref="BQ38 BQ36 BQ5:BQ6 BR5:BS5 BQ26 BQ13">
    <cfRule type="cellIs" dxfId="302" priority="337" stopIfTrue="1" operator="equal">
      <formula>"si"</formula>
    </cfRule>
    <cfRule type="cellIs" dxfId="301" priority="338" stopIfTrue="1" operator="equal">
      <formula>"ok"</formula>
    </cfRule>
    <cfRule type="cellIs" dxfId="300" priority="339" stopIfTrue="1" operator="equal">
      <formula>"x"</formula>
    </cfRule>
  </conditionalFormatting>
  <conditionalFormatting sqref="BQ2">
    <cfRule type="cellIs" dxfId="299" priority="341" stopIfTrue="1" operator="equal">
      <formula>"no"</formula>
    </cfRule>
  </conditionalFormatting>
  <conditionalFormatting sqref="BR6 BR38 BR13 BR36 BR26">
    <cfRule type="cellIs" dxfId="298" priority="327" stopIfTrue="1" operator="equal">
      <formula>"si"</formula>
    </cfRule>
    <cfRule type="cellIs" dxfId="297" priority="328" stopIfTrue="1" operator="equal">
      <formula>"ok"</formula>
    </cfRule>
    <cfRule type="cellIs" dxfId="296" priority="329" stopIfTrue="1" operator="equal">
      <formula>"x"</formula>
    </cfRule>
  </conditionalFormatting>
  <conditionalFormatting sqref="P38">
    <cfRule type="cellIs" dxfId="295" priority="301" stopIfTrue="1" operator="equal">
      <formula>"si"</formula>
    </cfRule>
  </conditionalFormatting>
  <conditionalFormatting sqref="G19:L19 R19 N19:P19 P20">
    <cfRule type="cellIs" dxfId="294" priority="295" stopIfTrue="1" operator="equal">
      <formula>"si"</formula>
    </cfRule>
    <cfRule type="cellIs" dxfId="293" priority="296" stopIfTrue="1" operator="equal">
      <formula>"ok"</formula>
    </cfRule>
    <cfRule type="cellIs" dxfId="292" priority="297" stopIfTrue="1" operator="equal">
      <formula>"x"</formula>
    </cfRule>
  </conditionalFormatting>
  <conditionalFormatting sqref="G18:L18 R18 N18:P18">
    <cfRule type="cellIs" dxfId="291" priority="289" stopIfTrue="1" operator="equal">
      <formula>"si"</formula>
    </cfRule>
    <cfRule type="cellIs" dxfId="290" priority="290" stopIfTrue="1" operator="equal">
      <formula>"ok"</formula>
    </cfRule>
    <cfRule type="cellIs" dxfId="289" priority="291" stopIfTrue="1" operator="equal">
      <formula>"x"</formula>
    </cfRule>
  </conditionalFormatting>
  <conditionalFormatting sqref="G31:O31 R31">
    <cfRule type="cellIs" dxfId="288" priority="285" stopIfTrue="1" operator="equal">
      <formula>"si"</formula>
    </cfRule>
  </conditionalFormatting>
  <conditionalFormatting sqref="G31:O31 R31">
    <cfRule type="cellIs" dxfId="287" priority="282" stopIfTrue="1" operator="equal">
      <formula>"si"</formula>
    </cfRule>
    <cfRule type="cellIs" dxfId="286" priority="283" stopIfTrue="1" operator="equal">
      <formula>"ok"</formula>
    </cfRule>
    <cfRule type="cellIs" dxfId="285" priority="284" stopIfTrue="1" operator="equal">
      <formula>"x"</formula>
    </cfRule>
  </conditionalFormatting>
  <conditionalFormatting sqref="L35 N35 R34 G34:P34 P33">
    <cfRule type="cellIs" dxfId="284" priority="280" stopIfTrue="1" operator="equal">
      <formula>"si"</formula>
    </cfRule>
  </conditionalFormatting>
  <conditionalFormatting sqref="L35 N35 R34 G34:P34 P33">
    <cfRule type="cellIs" dxfId="283" priority="277" stopIfTrue="1" operator="equal">
      <formula>"si"</formula>
    </cfRule>
    <cfRule type="cellIs" dxfId="282" priority="278" stopIfTrue="1" operator="equal">
      <formula>"ok"</formula>
    </cfRule>
    <cfRule type="cellIs" dxfId="281" priority="279" stopIfTrue="1" operator="equal">
      <formula>"x"</formula>
    </cfRule>
  </conditionalFormatting>
  <conditionalFormatting sqref="Q33 Q20:Q23 Q36 Q30 Q38 Q25:Q27">
    <cfRule type="cellIs" dxfId="280" priority="273" stopIfTrue="1" operator="equal">
      <formula>"si"</formula>
    </cfRule>
    <cfRule type="cellIs" dxfId="279" priority="274" stopIfTrue="1" operator="equal">
      <formula>"ok"</formula>
    </cfRule>
    <cfRule type="cellIs" dxfId="278" priority="275" stopIfTrue="1" operator="equal">
      <formula>"x"</formula>
    </cfRule>
  </conditionalFormatting>
  <conditionalFormatting sqref="Q38 Q27 Q33 Q30">
    <cfRule type="cellIs" dxfId="277" priority="271" stopIfTrue="1" operator="equal">
      <formula>"si"</formula>
    </cfRule>
  </conditionalFormatting>
  <conditionalFormatting sqref="Q19">
    <cfRule type="cellIs" dxfId="276" priority="268" stopIfTrue="1" operator="equal">
      <formula>"si"</formula>
    </cfRule>
    <cfRule type="cellIs" dxfId="275" priority="269" stopIfTrue="1" operator="equal">
      <formula>"ok"</formula>
    </cfRule>
    <cfRule type="cellIs" dxfId="274" priority="270" stopIfTrue="1" operator="equal">
      <formula>"x"</formula>
    </cfRule>
  </conditionalFormatting>
  <conditionalFormatting sqref="Q18">
    <cfRule type="cellIs" dxfId="273" priority="265" stopIfTrue="1" operator="equal">
      <formula>"si"</formula>
    </cfRule>
    <cfRule type="cellIs" dxfId="272" priority="266" stopIfTrue="1" operator="equal">
      <formula>"ok"</formula>
    </cfRule>
    <cfRule type="cellIs" dxfId="271" priority="267" stopIfTrue="1" operator="equal">
      <formula>"x"</formula>
    </cfRule>
  </conditionalFormatting>
  <conditionalFormatting sqref="Q31">
    <cfRule type="cellIs" dxfId="270" priority="262" stopIfTrue="1" operator="equal">
      <formula>"si"</formula>
    </cfRule>
    <cfRule type="cellIs" dxfId="269" priority="263" stopIfTrue="1" operator="equal">
      <formula>"ok"</formula>
    </cfRule>
    <cfRule type="cellIs" dxfId="268" priority="264" stopIfTrue="1" operator="equal">
      <formula>"x"</formula>
    </cfRule>
  </conditionalFormatting>
  <conditionalFormatting sqref="Q31">
    <cfRule type="cellIs" dxfId="267" priority="261" stopIfTrue="1" operator="equal">
      <formula>"si"</formula>
    </cfRule>
  </conditionalFormatting>
  <conditionalFormatting sqref="Q34">
    <cfRule type="cellIs" dxfId="266" priority="258" stopIfTrue="1" operator="equal">
      <formula>"si"</formula>
    </cfRule>
    <cfRule type="cellIs" dxfId="265" priority="259" stopIfTrue="1" operator="equal">
      <formula>"ok"</formula>
    </cfRule>
    <cfRule type="cellIs" dxfId="264" priority="260" stopIfTrue="1" operator="equal">
      <formula>"x"</formula>
    </cfRule>
  </conditionalFormatting>
  <conditionalFormatting sqref="Q34">
    <cfRule type="cellIs" dxfId="263" priority="257" stopIfTrue="1" operator="equal">
      <formula>"si"</formula>
    </cfRule>
  </conditionalFormatting>
  <conditionalFormatting sqref="S35 S27:S30 S32:S33">
    <cfRule type="cellIs" dxfId="262" priority="255" stopIfTrue="1" operator="equal">
      <formula>"si"</formula>
    </cfRule>
  </conditionalFormatting>
  <conditionalFormatting sqref="S35:S38 S20:S23 S32:S33 S3:S4 S25:S30">
    <cfRule type="cellIs" dxfId="261" priority="252" stopIfTrue="1" operator="equal">
      <formula>"si"</formula>
    </cfRule>
    <cfRule type="cellIs" dxfId="260" priority="253" stopIfTrue="1" operator="equal">
      <formula>"ok"</formula>
    </cfRule>
    <cfRule type="cellIs" dxfId="259" priority="254" stopIfTrue="1" operator="equal">
      <formula>"x"</formula>
    </cfRule>
  </conditionalFormatting>
  <conditionalFormatting sqref="S2">
    <cfRule type="cellIs" dxfId="258" priority="256" stopIfTrue="1" operator="equal">
      <formula>"no"</formula>
    </cfRule>
  </conditionalFormatting>
  <conditionalFormatting sqref="S5">
    <cfRule type="cellIs" dxfId="257" priority="249" stopIfTrue="1" operator="equal">
      <formula>"si"</formula>
    </cfRule>
    <cfRule type="cellIs" dxfId="256" priority="250" stopIfTrue="1" operator="equal">
      <formula>"ok"</formula>
    </cfRule>
    <cfRule type="cellIs" dxfId="255" priority="251" stopIfTrue="1" operator="equal">
      <formula>"x"</formula>
    </cfRule>
  </conditionalFormatting>
  <conditionalFormatting sqref="S19">
    <cfRule type="cellIs" dxfId="254" priority="246" stopIfTrue="1" operator="equal">
      <formula>"si"</formula>
    </cfRule>
    <cfRule type="cellIs" dxfId="253" priority="247" stopIfTrue="1" operator="equal">
      <formula>"ok"</formula>
    </cfRule>
    <cfRule type="cellIs" dxfId="252" priority="248" stopIfTrue="1" operator="equal">
      <formula>"x"</formula>
    </cfRule>
  </conditionalFormatting>
  <conditionalFormatting sqref="S18">
    <cfRule type="cellIs" dxfId="251" priority="243" stopIfTrue="1" operator="equal">
      <formula>"si"</formula>
    </cfRule>
    <cfRule type="cellIs" dxfId="250" priority="244" stopIfTrue="1" operator="equal">
      <formula>"ok"</formula>
    </cfRule>
    <cfRule type="cellIs" dxfId="249" priority="245" stopIfTrue="1" operator="equal">
      <formula>"x"</formula>
    </cfRule>
  </conditionalFormatting>
  <conditionalFormatting sqref="S31">
    <cfRule type="cellIs" dxfId="248" priority="242" stopIfTrue="1" operator="equal">
      <formula>"si"</formula>
    </cfRule>
  </conditionalFormatting>
  <conditionalFormatting sqref="S31">
    <cfRule type="cellIs" dxfId="247" priority="239" stopIfTrue="1" operator="equal">
      <formula>"si"</formula>
    </cfRule>
    <cfRule type="cellIs" dxfId="246" priority="240" stopIfTrue="1" operator="equal">
      <formula>"ok"</formula>
    </cfRule>
    <cfRule type="cellIs" dxfId="245" priority="241" stopIfTrue="1" operator="equal">
      <formula>"x"</formula>
    </cfRule>
  </conditionalFormatting>
  <conditionalFormatting sqref="S34">
    <cfRule type="cellIs" dxfId="244" priority="238" stopIfTrue="1" operator="equal">
      <formula>"si"</formula>
    </cfRule>
  </conditionalFormatting>
  <conditionalFormatting sqref="S34">
    <cfRule type="cellIs" dxfId="243" priority="235" stopIfTrue="1" operator="equal">
      <formula>"si"</formula>
    </cfRule>
    <cfRule type="cellIs" dxfId="242" priority="236" stopIfTrue="1" operator="equal">
      <formula>"ok"</formula>
    </cfRule>
    <cfRule type="cellIs" dxfId="241" priority="237" stopIfTrue="1" operator="equal">
      <formula>"x"</formula>
    </cfRule>
  </conditionalFormatting>
  <conditionalFormatting sqref="W3:W4">
    <cfRule type="cellIs" dxfId="240" priority="232" stopIfTrue="1" operator="equal">
      <formula>"si"</formula>
    </cfRule>
    <cfRule type="cellIs" dxfId="239" priority="233" stopIfTrue="1" operator="equal">
      <formula>"ok"</formula>
    </cfRule>
    <cfRule type="cellIs" dxfId="238" priority="234" stopIfTrue="1" operator="equal">
      <formula>"x"</formula>
    </cfRule>
  </conditionalFormatting>
  <conditionalFormatting sqref="AF2">
    <cfRule type="cellIs" dxfId="237" priority="231" stopIfTrue="1" operator="equal">
      <formula>"no"</formula>
    </cfRule>
  </conditionalFormatting>
  <conditionalFormatting sqref="AC27:AC28 AC30:AC35">
    <cfRule type="cellIs" dxfId="236" priority="230" stopIfTrue="1" operator="equal">
      <formula>"si"</formula>
    </cfRule>
  </conditionalFormatting>
  <conditionalFormatting sqref="AC8:AC9 AC37 AC3:AC4 AC27:AC28 AC15:AC22 AC25 AC30:AC35 AC11:AC12">
    <cfRule type="cellIs" dxfId="235" priority="227" stopIfTrue="1" operator="equal">
      <formula>"si"</formula>
    </cfRule>
    <cfRule type="cellIs" dxfId="234" priority="228" stopIfTrue="1" operator="equal">
      <formula>"ok"</formula>
    </cfRule>
    <cfRule type="cellIs" dxfId="233" priority="229" stopIfTrue="1" operator="equal">
      <formula>"x"</formula>
    </cfRule>
  </conditionalFormatting>
  <conditionalFormatting sqref="AC6 AC36 AC38 AC26 AC13">
    <cfRule type="cellIs" dxfId="232" priority="223" stopIfTrue="1" operator="equal">
      <formula>"si"</formula>
    </cfRule>
    <cfRule type="cellIs" dxfId="231" priority="224" stopIfTrue="1" operator="equal">
      <formula>"ok"</formula>
    </cfRule>
    <cfRule type="cellIs" dxfId="230" priority="225" stopIfTrue="1" operator="equal">
      <formula>"x"</formula>
    </cfRule>
  </conditionalFormatting>
  <conditionalFormatting sqref="AC2">
    <cfRule type="cellIs" dxfId="229" priority="226" stopIfTrue="1" operator="equal">
      <formula>"no"</formula>
    </cfRule>
  </conditionalFormatting>
  <conditionalFormatting sqref="AH2">
    <cfRule type="cellIs" dxfId="228" priority="222" stopIfTrue="1" operator="equal">
      <formula>"no"</formula>
    </cfRule>
  </conditionalFormatting>
  <conditionalFormatting sqref="AI2">
    <cfRule type="cellIs" dxfId="227" priority="221" stopIfTrue="1" operator="equal">
      <formula>"no"</formula>
    </cfRule>
  </conditionalFormatting>
  <conditionalFormatting sqref="AK2:AL2">
    <cfRule type="cellIs" dxfId="226" priority="220" stopIfTrue="1" operator="equal">
      <formula>"no"</formula>
    </cfRule>
  </conditionalFormatting>
  <conditionalFormatting sqref="AU32 AV27:AV35 AN29:AU29">
    <cfRule type="cellIs" dxfId="225" priority="218" stopIfTrue="1" operator="equal">
      <formula>"si"</formula>
    </cfRule>
  </conditionalFormatting>
  <conditionalFormatting sqref="AV5:AV7 AV16 AU32 AV9 AV13 AV26:AV38 AN29:AU29 AV11">
    <cfRule type="cellIs" dxfId="224" priority="215" stopIfTrue="1" operator="equal">
      <formula>"si"</formula>
    </cfRule>
    <cfRule type="cellIs" dxfId="223" priority="216" stopIfTrue="1" operator="equal">
      <formula>"ok"</formula>
    </cfRule>
    <cfRule type="cellIs" dxfId="222" priority="217" stopIfTrue="1" operator="equal">
      <formula>"x"</formula>
    </cfRule>
  </conditionalFormatting>
  <conditionalFormatting sqref="AV2">
    <cfRule type="cellIs" dxfId="221" priority="219" stopIfTrue="1" operator="equal">
      <formula>"no"</formula>
    </cfRule>
  </conditionalFormatting>
  <conditionalFormatting sqref="AX32:AX35 AW27:AW35">
    <cfRule type="cellIs" dxfId="220" priority="213" stopIfTrue="1" operator="equal">
      <formula>"si"</formula>
    </cfRule>
  </conditionalFormatting>
  <conditionalFormatting sqref="AW5:AW9 AW15:AW21 AX9 AX32:AX35 AW25:AW38 AW11:AW13">
    <cfRule type="cellIs" dxfId="219" priority="210" stopIfTrue="1" operator="equal">
      <formula>"si"</formula>
    </cfRule>
    <cfRule type="cellIs" dxfId="218" priority="211" stopIfTrue="1" operator="equal">
      <formula>"ok"</formula>
    </cfRule>
    <cfRule type="cellIs" dxfId="217" priority="212" stopIfTrue="1" operator="equal">
      <formula>"x"</formula>
    </cfRule>
  </conditionalFormatting>
  <conditionalFormatting sqref="AW2">
    <cfRule type="cellIs" dxfId="216" priority="214" stopIfTrue="1" operator="equal">
      <formula>"no"</formula>
    </cfRule>
  </conditionalFormatting>
  <conditionalFormatting sqref="BB2">
    <cfRule type="cellIs" dxfId="215" priority="209" stopIfTrue="1" operator="equal">
      <formula>"no"</formula>
    </cfRule>
  </conditionalFormatting>
  <conditionalFormatting sqref="AX27:AY28 AY31 AX30:AX31 AY29">
    <cfRule type="cellIs" dxfId="214" priority="207" stopIfTrue="1" operator="equal">
      <formula>"si"</formula>
    </cfRule>
  </conditionalFormatting>
  <conditionalFormatting sqref="AX3:AX8 AX11:AX19 AX21 AW23:AX23 AX36:AX38 AY3:AY4 AY8 AY11:AY12 AY14 AY17:AY21 AY31 AY37 AX30:AX31 AY27:AY29 AX25:AX28">
    <cfRule type="cellIs" dxfId="213" priority="204" stopIfTrue="1" operator="equal">
      <formula>"si"</formula>
    </cfRule>
    <cfRule type="cellIs" dxfId="212" priority="205" stopIfTrue="1" operator="equal">
      <formula>"ok"</formula>
    </cfRule>
    <cfRule type="cellIs" dxfId="211" priority="206" stopIfTrue="1" operator="equal">
      <formula>"x"</formula>
    </cfRule>
  </conditionalFormatting>
  <conditionalFormatting sqref="AX2">
    <cfRule type="cellIs" dxfId="210" priority="208" stopIfTrue="1" operator="equal">
      <formula>"no"</formula>
    </cfRule>
  </conditionalFormatting>
  <conditionalFormatting sqref="BE2">
    <cfRule type="cellIs" dxfId="209" priority="188" stopIfTrue="1" operator="equal">
      <formula>"no"</formula>
    </cfRule>
  </conditionalFormatting>
  <conditionalFormatting sqref="BA2">
    <cfRule type="cellIs" dxfId="208" priority="187" stopIfTrue="1" operator="equal">
      <formula>"no"</formula>
    </cfRule>
  </conditionalFormatting>
  <conditionalFormatting sqref="AZ17 AZ16:BB16">
    <cfRule type="cellIs" dxfId="207" priority="186" stopIfTrue="1" operator="equal">
      <formula>"si"</formula>
    </cfRule>
  </conditionalFormatting>
  <conditionalFormatting sqref="BF2">
    <cfRule type="cellIs" dxfId="206" priority="184" stopIfTrue="1" operator="equal">
      <formula>"no"</formula>
    </cfRule>
  </conditionalFormatting>
  <conditionalFormatting sqref="BG27:BG35">
    <cfRule type="cellIs" dxfId="205" priority="183" stopIfTrue="1" operator="equal">
      <formula>"si"</formula>
    </cfRule>
  </conditionalFormatting>
  <conditionalFormatting sqref="BG27:BG35 BG37 BG7:BG9 BG14:BG25 BH8:BH9 BG11:BH12 BI11 BI9:BJ9 BH4:BK4 BG3:BL3">
    <cfRule type="cellIs" dxfId="204" priority="180" stopIfTrue="1" operator="equal">
      <formula>"si"</formula>
    </cfRule>
    <cfRule type="cellIs" dxfId="203" priority="181" stopIfTrue="1" operator="equal">
      <formula>"ok"</formula>
    </cfRule>
    <cfRule type="cellIs" dxfId="202" priority="182" stopIfTrue="1" operator="equal">
      <formula>"x"</formula>
    </cfRule>
  </conditionalFormatting>
  <conditionalFormatting sqref="BG38 BG36 BG26 BG13 BG4:BG6">
    <cfRule type="cellIs" dxfId="201" priority="176" stopIfTrue="1" operator="equal">
      <formula>"si"</formula>
    </cfRule>
    <cfRule type="cellIs" dxfId="200" priority="177" stopIfTrue="1" operator="equal">
      <formula>"ok"</formula>
    </cfRule>
    <cfRule type="cellIs" dxfId="199" priority="178" stopIfTrue="1" operator="equal">
      <formula>"x"</formula>
    </cfRule>
  </conditionalFormatting>
  <conditionalFormatting sqref="BG2">
    <cfRule type="cellIs" dxfId="198" priority="179" stopIfTrue="1" operator="equal">
      <formula>"no"</formula>
    </cfRule>
  </conditionalFormatting>
  <conditionalFormatting sqref="BG10">
    <cfRule type="cellIs" dxfId="197" priority="161" stopIfTrue="1" operator="equal">
      <formula>"si"</formula>
    </cfRule>
    <cfRule type="cellIs" dxfId="196" priority="162" stopIfTrue="1" operator="equal">
      <formula>"ok"</formula>
    </cfRule>
    <cfRule type="cellIs" dxfId="195" priority="163" stopIfTrue="1" operator="equal">
      <formula>"x"</formula>
    </cfRule>
  </conditionalFormatting>
  <conditionalFormatting sqref="G10:AB10 AY10:BE10 AD10:AU10">
    <cfRule type="cellIs" dxfId="194" priority="173" stopIfTrue="1" operator="equal">
      <formula>"si"</formula>
    </cfRule>
    <cfRule type="cellIs" dxfId="193" priority="174" stopIfTrue="1" operator="equal">
      <formula>"ok"</formula>
    </cfRule>
    <cfRule type="cellIs" dxfId="192" priority="175" stopIfTrue="1" operator="equal">
      <formula>"x"</formula>
    </cfRule>
  </conditionalFormatting>
  <conditionalFormatting sqref="AC10">
    <cfRule type="cellIs" dxfId="191" priority="170" stopIfTrue="1" operator="equal">
      <formula>"si"</formula>
    </cfRule>
    <cfRule type="cellIs" dxfId="190" priority="171" stopIfTrue="1" operator="equal">
      <formula>"ok"</formula>
    </cfRule>
    <cfRule type="cellIs" dxfId="189" priority="172" stopIfTrue="1" operator="equal">
      <formula>"x"</formula>
    </cfRule>
  </conditionalFormatting>
  <conditionalFormatting sqref="AV10">
    <cfRule type="cellIs" dxfId="188" priority="167" stopIfTrue="1" operator="equal">
      <formula>"si"</formula>
    </cfRule>
    <cfRule type="cellIs" dxfId="187" priority="168" stopIfTrue="1" operator="equal">
      <formula>"ok"</formula>
    </cfRule>
    <cfRule type="cellIs" dxfId="186" priority="169" stopIfTrue="1" operator="equal">
      <formula>"x"</formula>
    </cfRule>
  </conditionalFormatting>
  <conditionalFormatting sqref="AW10:AX10">
    <cfRule type="cellIs" dxfId="185" priority="164" stopIfTrue="1" operator="equal">
      <formula>"si"</formula>
    </cfRule>
    <cfRule type="cellIs" dxfId="184" priority="165" stopIfTrue="1" operator="equal">
      <formula>"ok"</formula>
    </cfRule>
    <cfRule type="cellIs" dxfId="183" priority="166" stopIfTrue="1" operator="equal">
      <formula>"x"</formula>
    </cfRule>
  </conditionalFormatting>
  <conditionalFormatting sqref="BH27:BH35 BI27:BJ27">
    <cfRule type="cellIs" dxfId="182" priority="160" stopIfTrue="1" operator="equal">
      <formula>"si"</formula>
    </cfRule>
  </conditionalFormatting>
  <conditionalFormatting sqref="BH27:BH35 BH7 BH14:BH23 BI19:BI20 BH25:BI25 BI16 BI23:BI24 BJ24 BI27:BJ27 BH37:BM37">
    <cfRule type="cellIs" dxfId="181" priority="157" stopIfTrue="1" operator="equal">
      <formula>"si"</formula>
    </cfRule>
    <cfRule type="cellIs" dxfId="180" priority="158" stopIfTrue="1" operator="equal">
      <formula>"ok"</formula>
    </cfRule>
    <cfRule type="cellIs" dxfId="179" priority="159" stopIfTrue="1" operator="equal">
      <formula>"x"</formula>
    </cfRule>
  </conditionalFormatting>
  <conditionalFormatting sqref="BH38 BH5:BH6 BH36 BH26 BH13">
    <cfRule type="cellIs" dxfId="178" priority="153" stopIfTrue="1" operator="equal">
      <formula>"si"</formula>
    </cfRule>
    <cfRule type="cellIs" dxfId="177" priority="154" stopIfTrue="1" operator="equal">
      <formula>"ok"</formula>
    </cfRule>
    <cfRule type="cellIs" dxfId="176" priority="155" stopIfTrue="1" operator="equal">
      <formula>"x"</formula>
    </cfRule>
  </conditionalFormatting>
  <conditionalFormatting sqref="BH2">
    <cfRule type="cellIs" dxfId="175" priority="156" stopIfTrue="1" operator="equal">
      <formula>"no"</formula>
    </cfRule>
  </conditionalFormatting>
  <conditionalFormatting sqref="BH10">
    <cfRule type="cellIs" dxfId="174" priority="150" stopIfTrue="1" operator="equal">
      <formula>"si"</formula>
    </cfRule>
    <cfRule type="cellIs" dxfId="173" priority="151" stopIfTrue="1" operator="equal">
      <formula>"ok"</formula>
    </cfRule>
    <cfRule type="cellIs" dxfId="172" priority="152" stopIfTrue="1" operator="equal">
      <formula>"x"</formula>
    </cfRule>
  </conditionalFormatting>
  <conditionalFormatting sqref="AY24:BE24 T24:AV24 G24:R24">
    <cfRule type="cellIs" dxfId="171" priority="147" stopIfTrue="1" operator="equal">
      <formula>"si"</formula>
    </cfRule>
    <cfRule type="cellIs" dxfId="170" priority="148" stopIfTrue="1" operator="equal">
      <formula>"ok"</formula>
    </cfRule>
    <cfRule type="cellIs" dxfId="169" priority="149" stopIfTrue="1" operator="equal">
      <formula>"x"</formula>
    </cfRule>
  </conditionalFormatting>
  <conditionalFormatting sqref="S24">
    <cfRule type="cellIs" dxfId="168" priority="138" stopIfTrue="1" operator="equal">
      <formula>"si"</formula>
    </cfRule>
    <cfRule type="cellIs" dxfId="167" priority="139" stopIfTrue="1" operator="equal">
      <formula>"ok"</formula>
    </cfRule>
    <cfRule type="cellIs" dxfId="166" priority="140" stopIfTrue="1" operator="equal">
      <formula>"x"</formula>
    </cfRule>
  </conditionalFormatting>
  <conditionalFormatting sqref="AW24:AX24">
    <cfRule type="cellIs" dxfId="165" priority="135" stopIfTrue="1" operator="equal">
      <formula>"si"</formula>
    </cfRule>
    <cfRule type="cellIs" dxfId="164" priority="136" stopIfTrue="1" operator="equal">
      <formula>"ok"</formula>
    </cfRule>
    <cfRule type="cellIs" dxfId="163" priority="137" stopIfTrue="1" operator="equal">
      <formula>"x"</formula>
    </cfRule>
  </conditionalFormatting>
  <conditionalFormatting sqref="BH24">
    <cfRule type="cellIs" dxfId="162" priority="129" stopIfTrue="1" operator="equal">
      <formula>"si"</formula>
    </cfRule>
    <cfRule type="cellIs" dxfId="161" priority="130" stopIfTrue="1" operator="equal">
      <formula>"ok"</formula>
    </cfRule>
    <cfRule type="cellIs" dxfId="160" priority="131" stopIfTrue="1" operator="equal">
      <formula>"x"</formula>
    </cfRule>
  </conditionalFormatting>
  <conditionalFormatting sqref="BP2">
    <cfRule type="cellIs" dxfId="159" priority="127" stopIfTrue="1" operator="equal">
      <formula>"no"</formula>
    </cfRule>
  </conditionalFormatting>
  <conditionalFormatting sqref="BO27:BO35 BP28">
    <cfRule type="cellIs" dxfId="158" priority="126" stopIfTrue="1" operator="equal">
      <formula>"si"</formula>
    </cfRule>
  </conditionalFormatting>
  <conditionalFormatting sqref="BO27:BO35 BO37 BP14 BP16 BO22:BO25 BO8:BO12 BO14:BO20 BP28">
    <cfRule type="cellIs" dxfId="157" priority="123" stopIfTrue="1" operator="equal">
      <formula>"si"</formula>
    </cfRule>
    <cfRule type="cellIs" dxfId="156" priority="124" stopIfTrue="1" operator="equal">
      <formula>"ok"</formula>
    </cfRule>
    <cfRule type="cellIs" dxfId="155" priority="125" stopIfTrue="1" operator="equal">
      <formula>"x"</formula>
    </cfRule>
  </conditionalFormatting>
  <conditionalFormatting sqref="BO38 BO36 BO5:BO6 BO26 BO13">
    <cfRule type="cellIs" dxfId="154" priority="119" stopIfTrue="1" operator="equal">
      <formula>"si"</formula>
    </cfRule>
    <cfRule type="cellIs" dxfId="153" priority="120" stopIfTrue="1" operator="equal">
      <formula>"ok"</formula>
    </cfRule>
    <cfRule type="cellIs" dxfId="152" priority="121" stopIfTrue="1" operator="equal">
      <formula>"x"</formula>
    </cfRule>
  </conditionalFormatting>
  <conditionalFormatting sqref="BO2">
    <cfRule type="cellIs" dxfId="151" priority="122" stopIfTrue="1" operator="equal">
      <formula>"no"</formula>
    </cfRule>
  </conditionalFormatting>
  <conditionalFormatting sqref="BR2">
    <cfRule type="cellIs" dxfId="150" priority="118" stopIfTrue="1" operator="equal">
      <formula>"no"</formula>
    </cfRule>
  </conditionalFormatting>
  <conditionalFormatting sqref="BU27:BU35">
    <cfRule type="cellIs" dxfId="149" priority="116" stopIfTrue="1" operator="equal">
      <formula>"si"</formula>
    </cfRule>
  </conditionalFormatting>
  <conditionalFormatting sqref="BU19:BU38 BU3:BU17">
    <cfRule type="cellIs" dxfId="148" priority="113" stopIfTrue="1" operator="equal">
      <formula>"si"</formula>
    </cfRule>
    <cfRule type="cellIs" dxfId="147" priority="114" stopIfTrue="1" operator="equal">
      <formula>"ok"</formula>
    </cfRule>
    <cfRule type="cellIs" dxfId="146" priority="115" stopIfTrue="1" operator="equal">
      <formula>"x"</formula>
    </cfRule>
  </conditionalFormatting>
  <conditionalFormatting sqref="BU2">
    <cfRule type="cellIs" dxfId="145" priority="117" stopIfTrue="1" operator="equal">
      <formula>"no"</formula>
    </cfRule>
  </conditionalFormatting>
  <conditionalFormatting sqref="BY29:BY30 BY32:BY33">
    <cfRule type="cellIs" dxfId="144" priority="111" stopIfTrue="1" operator="equal">
      <formula>"si"</formula>
    </cfRule>
  </conditionalFormatting>
  <conditionalFormatting sqref="BY4:BY6 BY10:BY14 BY16 BY24 BY26 BY29:BY30 BY36 BY38 BY32:BY33">
    <cfRule type="cellIs" dxfId="143" priority="108" stopIfTrue="1" operator="equal">
      <formula>"si"</formula>
    </cfRule>
    <cfRule type="cellIs" dxfId="142" priority="109" stopIfTrue="1" operator="equal">
      <formula>"ok"</formula>
    </cfRule>
    <cfRule type="cellIs" dxfId="141" priority="110" stopIfTrue="1" operator="equal">
      <formula>"x"</formula>
    </cfRule>
  </conditionalFormatting>
  <conditionalFormatting sqref="BY2">
    <cfRule type="cellIs" dxfId="140" priority="112" stopIfTrue="1" operator="equal">
      <formula>"no"</formula>
    </cfRule>
  </conditionalFormatting>
  <conditionalFormatting sqref="CE27 CD27:CD35">
    <cfRule type="cellIs" dxfId="139" priority="107" stopIfTrue="1" operator="equal">
      <formula>"si"</formula>
    </cfRule>
  </conditionalFormatting>
  <conditionalFormatting sqref="CD37 CD3:CD4 CD14:CD25 CE27 CD8:CD12 CD27:CD35">
    <cfRule type="cellIs" dxfId="138" priority="104" stopIfTrue="1" operator="equal">
      <formula>"si"</formula>
    </cfRule>
    <cfRule type="cellIs" dxfId="137" priority="105" stopIfTrue="1" operator="equal">
      <formula>"ok"</formula>
    </cfRule>
    <cfRule type="cellIs" dxfId="136" priority="106" stopIfTrue="1" operator="equal">
      <formula>"x"</formula>
    </cfRule>
  </conditionalFormatting>
  <conditionalFormatting sqref="CD5:CD6 CD26 CD36 CD38 CD13">
    <cfRule type="cellIs" dxfId="135" priority="100" stopIfTrue="1" operator="equal">
      <formula>"si"</formula>
    </cfRule>
    <cfRule type="cellIs" dxfId="134" priority="101" stopIfTrue="1" operator="equal">
      <formula>"ok"</formula>
    </cfRule>
    <cfRule type="cellIs" dxfId="133" priority="102" stopIfTrue="1" operator="equal">
      <formula>"x"</formula>
    </cfRule>
  </conditionalFormatting>
  <conditionalFormatting sqref="CD2">
    <cfRule type="cellIs" dxfId="132" priority="103" stopIfTrue="1" operator="equal">
      <formula>"no"</formula>
    </cfRule>
  </conditionalFormatting>
  <conditionalFormatting sqref="CF27:CF35 CE35 CG29">
    <cfRule type="cellIs" dxfId="131" priority="99" stopIfTrue="1" operator="equal">
      <formula>"si"</formula>
    </cfRule>
  </conditionalFormatting>
  <conditionalFormatting sqref="CF14:CF19 CF27:CF35 CF21:CF25 CE15 CE35 CE22:CE23 CF3:CF4 CF7:CF12 CG9 CG15 CG29 CG17:CG24 CF37:CI37 CI4:CJ4 CG3:CK3">
    <cfRule type="cellIs" dxfId="130" priority="96" stopIfTrue="1" operator="equal">
      <formula>"si"</formula>
    </cfRule>
    <cfRule type="cellIs" dxfId="129" priority="97" stopIfTrue="1" operator="equal">
      <formula>"ok"</formula>
    </cfRule>
    <cfRule type="cellIs" dxfId="128" priority="98" stopIfTrue="1" operator="equal">
      <formula>"x"</formula>
    </cfRule>
  </conditionalFormatting>
  <conditionalFormatting sqref="CF5:CF6 CF26 CF36 CF38 CF13">
    <cfRule type="cellIs" dxfId="127" priority="92" stopIfTrue="1" operator="equal">
      <formula>"si"</formula>
    </cfRule>
    <cfRule type="cellIs" dxfId="126" priority="93" stopIfTrue="1" operator="equal">
      <formula>"ok"</formula>
    </cfRule>
    <cfRule type="cellIs" dxfId="125" priority="94" stopIfTrue="1" operator="equal">
      <formula>"x"</formula>
    </cfRule>
  </conditionalFormatting>
  <conditionalFormatting sqref="CF2">
    <cfRule type="cellIs" dxfId="124" priority="95" stopIfTrue="1" operator="equal">
      <formula>"no"</formula>
    </cfRule>
  </conditionalFormatting>
  <conditionalFormatting sqref="CG5:CG6 CG26 CG36 CG38 CG13">
    <cfRule type="cellIs" dxfId="123" priority="84" stopIfTrue="1" operator="equal">
      <formula>"si"</formula>
    </cfRule>
    <cfRule type="cellIs" dxfId="122" priority="85" stopIfTrue="1" operator="equal">
      <formula>"ok"</formula>
    </cfRule>
    <cfRule type="cellIs" dxfId="121" priority="86" stopIfTrue="1" operator="equal">
      <formula>"x"</formula>
    </cfRule>
  </conditionalFormatting>
  <conditionalFormatting sqref="CI5:CI6 CI26 CI36 CI38 CI13">
    <cfRule type="cellIs" dxfId="120" priority="68" stopIfTrue="1" operator="equal">
      <formula>"si"</formula>
    </cfRule>
    <cfRule type="cellIs" dxfId="119" priority="69" stopIfTrue="1" operator="equal">
      <formula>"ok"</formula>
    </cfRule>
    <cfRule type="cellIs" dxfId="118" priority="70" stopIfTrue="1" operator="equal">
      <formula>"x"</formula>
    </cfRule>
  </conditionalFormatting>
  <conditionalFormatting sqref="CG27:CG28 CG30:CG35">
    <cfRule type="cellIs" dxfId="117" priority="91" stopIfTrue="1" operator="equal">
      <formula>"si"</formula>
    </cfRule>
  </conditionalFormatting>
  <conditionalFormatting sqref="CG4 CG7:CG8 CG14 CG27:CG28 CE20:CF20 CG10:CG12 CG16 CG25 CG30:CG35">
    <cfRule type="cellIs" dxfId="116" priority="88" stopIfTrue="1" operator="equal">
      <formula>"si"</formula>
    </cfRule>
    <cfRule type="cellIs" dxfId="115" priority="89" stopIfTrue="1" operator="equal">
      <formula>"ok"</formula>
    </cfRule>
    <cfRule type="cellIs" dxfId="114" priority="90" stopIfTrue="1" operator="equal">
      <formula>"x"</formula>
    </cfRule>
  </conditionalFormatting>
  <conditionalFormatting sqref="CG2">
    <cfRule type="cellIs" dxfId="113" priority="87" stopIfTrue="1" operator="equal">
      <formula>"no"</formula>
    </cfRule>
  </conditionalFormatting>
  <conditionalFormatting sqref="CH27:CH35 CI29 CI34:CI35">
    <cfRule type="cellIs" dxfId="112" priority="83" stopIfTrue="1" operator="equal">
      <formula>"si"</formula>
    </cfRule>
  </conditionalFormatting>
  <conditionalFormatting sqref="CH4 CH14:CH25 CH27:CH35 CH7:CH12 CI19:CI25 CI29 CI34:CI35 CI8:CJ9 CI12:CJ12 CJ11 CI14:CJ14 CJ15 CJ19:CJ22">
    <cfRule type="cellIs" dxfId="111" priority="80" stopIfTrue="1" operator="equal">
      <formula>"si"</formula>
    </cfRule>
    <cfRule type="cellIs" dxfId="110" priority="81" stopIfTrue="1" operator="equal">
      <formula>"ok"</formula>
    </cfRule>
    <cfRule type="cellIs" dxfId="109" priority="82" stopIfTrue="1" operator="equal">
      <formula>"x"</formula>
    </cfRule>
  </conditionalFormatting>
  <conditionalFormatting sqref="CH5:CH6 CH26 CH36 CH38 CH13">
    <cfRule type="cellIs" dxfId="108" priority="76" stopIfTrue="1" operator="equal">
      <formula>"si"</formula>
    </cfRule>
    <cfRule type="cellIs" dxfId="107" priority="77" stopIfTrue="1" operator="equal">
      <formula>"ok"</formula>
    </cfRule>
    <cfRule type="cellIs" dxfId="106" priority="78" stopIfTrue="1" operator="equal">
      <formula>"x"</formula>
    </cfRule>
  </conditionalFormatting>
  <conditionalFormatting sqref="CH2">
    <cfRule type="cellIs" dxfId="105" priority="79" stopIfTrue="1" operator="equal">
      <formula>"no"</formula>
    </cfRule>
  </conditionalFormatting>
  <conditionalFormatting sqref="CI27:CI28 CI30:CI33">
    <cfRule type="cellIs" dxfId="104" priority="75" stopIfTrue="1" operator="equal">
      <formula>"si"</formula>
    </cfRule>
  </conditionalFormatting>
  <conditionalFormatting sqref="CI7 CI16:CI18 CI27:CI28 CI10 CI30:CI33">
    <cfRule type="cellIs" dxfId="103" priority="72" stopIfTrue="1" operator="equal">
      <formula>"si"</formula>
    </cfRule>
    <cfRule type="cellIs" dxfId="102" priority="73" stopIfTrue="1" operator="equal">
      <formula>"ok"</formula>
    </cfRule>
    <cfRule type="cellIs" dxfId="101" priority="74" stopIfTrue="1" operator="equal">
      <formula>"x"</formula>
    </cfRule>
  </conditionalFormatting>
  <conditionalFormatting sqref="CI2">
    <cfRule type="cellIs" dxfId="100" priority="71" stopIfTrue="1" operator="equal">
      <formula>"no"</formula>
    </cfRule>
  </conditionalFormatting>
  <conditionalFormatting sqref="CJ5:CJ6 CJ26 CJ36 CJ38 CJ13">
    <cfRule type="cellIs" dxfId="99" priority="60" stopIfTrue="1" operator="equal">
      <formula>"si"</formula>
    </cfRule>
    <cfRule type="cellIs" dxfId="98" priority="61" stopIfTrue="1" operator="equal">
      <formula>"ok"</formula>
    </cfRule>
    <cfRule type="cellIs" dxfId="97" priority="62" stopIfTrue="1" operator="equal">
      <formula>"x"</formula>
    </cfRule>
  </conditionalFormatting>
  <conditionalFormatting sqref="CJ27:CJ35">
    <cfRule type="cellIs" dxfId="96" priority="67" stopIfTrue="1" operator="equal">
      <formula>"si"</formula>
    </cfRule>
  </conditionalFormatting>
  <conditionalFormatting sqref="CJ7 CJ16:CJ18 CJ27:CJ35 CJ37 CI11 CI15 CJ10 CJ23:CJ25">
    <cfRule type="cellIs" dxfId="95" priority="64" stopIfTrue="1" operator="equal">
      <formula>"si"</formula>
    </cfRule>
    <cfRule type="cellIs" dxfId="94" priority="65" stopIfTrue="1" operator="equal">
      <formula>"ok"</formula>
    </cfRule>
    <cfRule type="cellIs" dxfId="93" priority="66" stopIfTrue="1" operator="equal">
      <formula>"x"</formula>
    </cfRule>
  </conditionalFormatting>
  <conditionalFormatting sqref="CJ2">
    <cfRule type="cellIs" dxfId="92" priority="63" stopIfTrue="1" operator="equal">
      <formula>"no"</formula>
    </cfRule>
  </conditionalFormatting>
  <conditionalFormatting sqref="CK26 CK36 CK38 CK13 CK4:CK6">
    <cfRule type="cellIs" dxfId="91" priority="46" stopIfTrue="1" operator="equal">
      <formula>"si"</formula>
    </cfRule>
    <cfRule type="cellIs" dxfId="90" priority="47" stopIfTrue="1" operator="equal">
      <formula>"ok"</formula>
    </cfRule>
    <cfRule type="cellIs" dxfId="89" priority="48" stopIfTrue="1" operator="equal">
      <formula>"x"</formula>
    </cfRule>
  </conditionalFormatting>
  <conditionalFormatting sqref="CK27:CK35">
    <cfRule type="cellIs" dxfId="88" priority="53" stopIfTrue="1" operator="equal">
      <formula>"si"</formula>
    </cfRule>
  </conditionalFormatting>
  <conditionalFormatting sqref="CK37 CK7:CK12 CK27:CK35 CK14:CK25 CL10">
    <cfRule type="cellIs" dxfId="87" priority="50" stopIfTrue="1" operator="equal">
      <formula>"si"</formula>
    </cfRule>
    <cfRule type="cellIs" dxfId="86" priority="51" stopIfTrue="1" operator="equal">
      <formula>"ok"</formula>
    </cfRule>
    <cfRule type="cellIs" dxfId="85" priority="52" stopIfTrue="1" operator="equal">
      <formula>"x"</formula>
    </cfRule>
  </conditionalFormatting>
  <conditionalFormatting sqref="CK2">
    <cfRule type="cellIs" dxfId="84" priority="49" stopIfTrue="1" operator="equal">
      <formula>"no"</formula>
    </cfRule>
  </conditionalFormatting>
  <conditionalFormatting sqref="CM3">
    <cfRule type="cellIs" dxfId="83" priority="43" stopIfTrue="1" operator="equal">
      <formula>"si"</formula>
    </cfRule>
    <cfRule type="cellIs" dxfId="82" priority="44" stopIfTrue="1" operator="equal">
      <formula>"ok"</formula>
    </cfRule>
    <cfRule type="cellIs" dxfId="81" priority="45" stopIfTrue="1" operator="equal">
      <formula>"x"</formula>
    </cfRule>
  </conditionalFormatting>
  <conditionalFormatting sqref="CM26 CM36 CM38 CM13 CM4:CM6">
    <cfRule type="cellIs" dxfId="80" priority="35" stopIfTrue="1" operator="equal">
      <formula>"si"</formula>
    </cfRule>
    <cfRule type="cellIs" dxfId="79" priority="36" stopIfTrue="1" operator="equal">
      <formula>"ok"</formula>
    </cfRule>
    <cfRule type="cellIs" dxfId="78" priority="37" stopIfTrue="1" operator="equal">
      <formula>"x"</formula>
    </cfRule>
  </conditionalFormatting>
  <conditionalFormatting sqref="CM27:CM35">
    <cfRule type="cellIs" dxfId="77" priority="42" stopIfTrue="1" operator="equal">
      <formula>"si"</formula>
    </cfRule>
  </conditionalFormatting>
  <conditionalFormatting sqref="CM37 CM7:CM12 CM27:CM35 CM14:CM25">
    <cfRule type="cellIs" dxfId="76" priority="39" stopIfTrue="1" operator="equal">
      <formula>"si"</formula>
    </cfRule>
    <cfRule type="cellIs" dxfId="75" priority="40" stopIfTrue="1" operator="equal">
      <formula>"ok"</formula>
    </cfRule>
    <cfRule type="cellIs" dxfId="74" priority="41" stopIfTrue="1" operator="equal">
      <formula>"x"</formula>
    </cfRule>
  </conditionalFormatting>
  <conditionalFormatting sqref="CM2">
    <cfRule type="cellIs" dxfId="73" priority="38" stopIfTrue="1" operator="equal">
      <formula>"no"</formula>
    </cfRule>
  </conditionalFormatting>
  <conditionalFormatting sqref="CO6 CO26 CO36 CO38 CO13">
    <cfRule type="cellIs" dxfId="72" priority="21" stopIfTrue="1" operator="equal">
      <formula>"si"</formula>
    </cfRule>
    <cfRule type="cellIs" dxfId="71" priority="22" stopIfTrue="1" operator="equal">
      <formula>"ok"</formula>
    </cfRule>
    <cfRule type="cellIs" dxfId="70" priority="23" stopIfTrue="1" operator="equal">
      <formula>"x"</formula>
    </cfRule>
  </conditionalFormatting>
  <conditionalFormatting sqref="CO27:CO35 CP34:CP35">
    <cfRule type="cellIs" dxfId="69" priority="28" stopIfTrue="1" operator="equal">
      <formula>"si"</formula>
    </cfRule>
  </conditionalFormatting>
  <conditionalFormatting sqref="CO27:CO35 CO7:CP12 CP34:CP35 CO37:CP37">
    <cfRule type="cellIs" dxfId="68" priority="25" stopIfTrue="1" operator="equal">
      <formula>"si"</formula>
    </cfRule>
    <cfRule type="cellIs" dxfId="67" priority="26" stopIfTrue="1" operator="equal">
      <formula>"ok"</formula>
    </cfRule>
    <cfRule type="cellIs" dxfId="66" priority="27" stopIfTrue="1" operator="equal">
      <formula>"x"</formula>
    </cfRule>
  </conditionalFormatting>
  <conditionalFormatting sqref="CO2">
    <cfRule type="cellIs" dxfId="65" priority="24" stopIfTrue="1" operator="equal">
      <formula>"no"</formula>
    </cfRule>
  </conditionalFormatting>
  <conditionalFormatting sqref="CP26 CP36 CP38 CP13 CO3:CO5 CP3:CP6">
    <cfRule type="cellIs" dxfId="64" priority="13" stopIfTrue="1" operator="equal">
      <formula>"si"</formula>
    </cfRule>
    <cfRule type="cellIs" dxfId="63" priority="14" stopIfTrue="1" operator="equal">
      <formula>"ok"</formula>
    </cfRule>
    <cfRule type="cellIs" dxfId="62" priority="15" stopIfTrue="1" operator="equal">
      <formula>"x"</formula>
    </cfRule>
  </conditionalFormatting>
  <conditionalFormatting sqref="CP27:CP33">
    <cfRule type="cellIs" dxfId="61" priority="20" stopIfTrue="1" operator="equal">
      <formula>"si"</formula>
    </cfRule>
  </conditionalFormatting>
  <conditionalFormatting sqref="CP27:CP33 CO14:CP25">
    <cfRule type="cellIs" dxfId="60" priority="17" stopIfTrue="1" operator="equal">
      <formula>"si"</formula>
    </cfRule>
    <cfRule type="cellIs" dxfId="59" priority="18" stopIfTrue="1" operator="equal">
      <formula>"ok"</formula>
    </cfRule>
    <cfRule type="cellIs" dxfId="58" priority="19" stopIfTrue="1" operator="equal">
      <formula>"x"</formula>
    </cfRule>
  </conditionalFormatting>
  <conditionalFormatting sqref="CP2">
    <cfRule type="cellIs" dxfId="57" priority="16" stopIfTrue="1" operator="equal">
      <formula>"no"</formula>
    </cfRule>
  </conditionalFormatting>
  <conditionalFormatting sqref="CR37 CR7:CR12">
    <cfRule type="cellIs" dxfId="56" priority="9" stopIfTrue="1" operator="equal">
      <formula>"si"</formula>
    </cfRule>
    <cfRule type="cellIs" dxfId="55" priority="10" stopIfTrue="1" operator="equal">
      <formula>"ok"</formula>
    </cfRule>
    <cfRule type="cellIs" dxfId="54" priority="11" stopIfTrue="1" operator="equal">
      <formula>"x"</formula>
    </cfRule>
  </conditionalFormatting>
  <conditionalFormatting sqref="CR26 CR36 CR38 CR13 CR3:CR6">
    <cfRule type="cellIs" dxfId="53" priority="1" stopIfTrue="1" operator="equal">
      <formula>"si"</formula>
    </cfRule>
    <cfRule type="cellIs" dxfId="52" priority="2" stopIfTrue="1" operator="equal">
      <formula>"ok"</formula>
    </cfRule>
    <cfRule type="cellIs" dxfId="51" priority="3" stopIfTrue="1" operator="equal">
      <formula>"x"</formula>
    </cfRule>
  </conditionalFormatting>
  <conditionalFormatting sqref="CR27:CR35">
    <cfRule type="cellIs" dxfId="50" priority="8" stopIfTrue="1" operator="equal">
      <formula>"si"</formula>
    </cfRule>
  </conditionalFormatting>
  <conditionalFormatting sqref="CR14:CR25 CR27:CR35">
    <cfRule type="cellIs" dxfId="49" priority="5" stopIfTrue="1" operator="equal">
      <formula>"si"</formula>
    </cfRule>
    <cfRule type="cellIs" dxfId="48" priority="6" stopIfTrue="1" operator="equal">
      <formula>"ok"</formula>
    </cfRule>
    <cfRule type="cellIs" dxfId="47" priority="7" stopIfTrue="1" operator="equal">
      <formula>"x"</formula>
    </cfRule>
  </conditionalFormatting>
  <conditionalFormatting sqref="CR2">
    <cfRule type="cellIs" dxfId="46" priority="4" stopIfTrue="1" operator="equal">
      <formula>"no"</formula>
    </cfRule>
  </conditionalFormatting>
  <printOptions horizontalCentered="1" verticalCentered="1"/>
  <pageMargins left="0" right="0" top="0" bottom="0" header="0" footer="0"/>
  <pageSetup paperSize="9" scale="4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58"/>
  <sheetViews>
    <sheetView zoomScaleNormal="100" workbookViewId="0">
      <selection activeCell="J1" sqref="J1:L65536"/>
    </sheetView>
  </sheetViews>
  <sheetFormatPr defaultRowHeight="12.75" x14ac:dyDescent="0.2"/>
  <cols>
    <col min="1" max="1" width="8.28515625" customWidth="1"/>
    <col min="11" max="11" width="23" customWidth="1"/>
    <col min="12" max="12" width="60.42578125" customWidth="1"/>
  </cols>
  <sheetData>
    <row r="1" spans="4:12" ht="13.5" thickBot="1" x14ac:dyDescent="0.25"/>
    <row r="2" spans="4:12" ht="13.5" thickBot="1" x14ac:dyDescent="0.25">
      <c r="D2" s="207" t="s">
        <v>275</v>
      </c>
      <c r="E2" s="208"/>
      <c r="F2" s="209"/>
    </row>
    <row r="4" spans="4:12" ht="13.5" x14ac:dyDescent="0.2">
      <c r="J4" s="51"/>
      <c r="K4" s="91" t="s">
        <v>24</v>
      </c>
      <c r="L4" s="86"/>
    </row>
    <row r="5" spans="4:12" ht="13.5" x14ac:dyDescent="0.2">
      <c r="J5" s="51"/>
      <c r="K5" s="92"/>
      <c r="L5" s="86"/>
    </row>
    <row r="6" spans="4:12" ht="13.5" x14ac:dyDescent="0.2">
      <c r="J6" s="61"/>
      <c r="K6" s="91" t="s">
        <v>21</v>
      </c>
      <c r="L6" s="86"/>
    </row>
    <row r="7" spans="4:12" ht="13.5" x14ac:dyDescent="0.2">
      <c r="J7" s="51"/>
      <c r="K7" s="91" t="s">
        <v>41</v>
      </c>
      <c r="L7" s="86"/>
    </row>
    <row r="8" spans="4:12" ht="13.5" x14ac:dyDescent="0.2">
      <c r="J8" s="51"/>
      <c r="K8" s="91" t="s">
        <v>53</v>
      </c>
      <c r="L8" s="86"/>
    </row>
    <row r="9" spans="4:12" ht="13.5" x14ac:dyDescent="0.2">
      <c r="J9" s="51"/>
      <c r="K9" s="91" t="s">
        <v>45</v>
      </c>
      <c r="L9" s="86"/>
    </row>
    <row r="10" spans="4:12" ht="13.5" x14ac:dyDescent="0.2">
      <c r="J10" s="51"/>
      <c r="K10" s="91" t="s">
        <v>130</v>
      </c>
      <c r="L10" s="86"/>
    </row>
    <row r="11" spans="4:12" ht="13.5" x14ac:dyDescent="0.2">
      <c r="J11" s="51"/>
      <c r="K11" s="91" t="s">
        <v>81</v>
      </c>
      <c r="L11" s="86"/>
    </row>
    <row r="12" spans="4:12" ht="13.5" x14ac:dyDescent="0.2">
      <c r="J12" s="51"/>
      <c r="K12" s="91"/>
      <c r="L12" s="86"/>
    </row>
    <row r="13" spans="4:12" ht="13.5" x14ac:dyDescent="0.2">
      <c r="J13" s="51"/>
      <c r="K13" s="91" t="s">
        <v>82</v>
      </c>
      <c r="L13" s="86"/>
    </row>
    <row r="14" spans="4:12" ht="13.5" x14ac:dyDescent="0.2">
      <c r="J14" s="51"/>
      <c r="K14" s="91" t="s">
        <v>43</v>
      </c>
      <c r="L14" s="86"/>
    </row>
    <row r="15" spans="4:12" ht="13.5" x14ac:dyDescent="0.2">
      <c r="J15" s="51"/>
      <c r="K15" s="91" t="s">
        <v>195</v>
      </c>
      <c r="L15" s="86"/>
    </row>
    <row r="16" spans="4:12" ht="13.5" x14ac:dyDescent="0.2">
      <c r="J16" s="51"/>
      <c r="K16" s="91" t="s">
        <v>196</v>
      </c>
      <c r="L16" s="86"/>
    </row>
    <row r="17" spans="10:12" ht="13.5" x14ac:dyDescent="0.2">
      <c r="J17" s="51"/>
      <c r="K17" s="91" t="s">
        <v>40</v>
      </c>
      <c r="L17" s="86"/>
    </row>
    <row r="18" spans="10:12" ht="13.5" x14ac:dyDescent="0.2">
      <c r="J18" s="51"/>
      <c r="K18" s="91" t="s">
        <v>54</v>
      </c>
      <c r="L18" s="86"/>
    </row>
    <row r="19" spans="10:12" ht="13.5" x14ac:dyDescent="0.2">
      <c r="J19" s="51"/>
      <c r="K19" s="91" t="s">
        <v>44</v>
      </c>
      <c r="L19" s="86"/>
    </row>
    <row r="20" spans="10:12" ht="13.5" x14ac:dyDescent="0.2">
      <c r="J20" s="51"/>
      <c r="K20" s="91" t="s">
        <v>23</v>
      </c>
      <c r="L20" s="86"/>
    </row>
    <row r="21" spans="10:12" ht="13.5" x14ac:dyDescent="0.2">
      <c r="J21" s="51"/>
      <c r="K21" s="91" t="s">
        <v>170</v>
      </c>
      <c r="L21" s="86"/>
    </row>
    <row r="22" spans="10:12" ht="13.5" x14ac:dyDescent="0.2">
      <c r="J22" s="51"/>
      <c r="K22" s="91" t="s">
        <v>83</v>
      </c>
      <c r="L22" s="86"/>
    </row>
    <row r="23" spans="10:12" ht="13.5" x14ac:dyDescent="0.2">
      <c r="J23" s="51"/>
      <c r="K23" s="91"/>
      <c r="L23" s="86"/>
    </row>
    <row r="24" spans="10:12" ht="13.5" x14ac:dyDescent="0.2">
      <c r="J24" s="51"/>
      <c r="K24" s="91" t="s">
        <v>42</v>
      </c>
      <c r="L24" s="86"/>
    </row>
    <row r="25" spans="10:12" ht="13.5" x14ac:dyDescent="0.2">
      <c r="J25" s="51"/>
      <c r="K25" s="91" t="s">
        <v>161</v>
      </c>
      <c r="L25" s="86"/>
    </row>
    <row r="26" spans="10:12" ht="13.5" x14ac:dyDescent="0.2">
      <c r="J26" s="51"/>
      <c r="K26" s="91" t="s">
        <v>175</v>
      </c>
      <c r="L26" s="86"/>
    </row>
    <row r="27" spans="10:12" ht="13.5" x14ac:dyDescent="0.2">
      <c r="J27" s="51"/>
      <c r="K27" s="91" t="s">
        <v>197</v>
      </c>
      <c r="L27" s="86"/>
    </row>
    <row r="28" spans="10:12" ht="13.5" x14ac:dyDescent="0.2">
      <c r="J28" s="51"/>
      <c r="K28" s="91" t="s">
        <v>22</v>
      </c>
      <c r="L28" s="86"/>
    </row>
    <row r="29" spans="10:12" ht="13.5" x14ac:dyDescent="0.2">
      <c r="J29" s="51"/>
      <c r="K29" s="91" t="s">
        <v>154</v>
      </c>
      <c r="L29" s="86"/>
    </row>
    <row r="30" spans="10:12" ht="13.5" x14ac:dyDescent="0.2">
      <c r="J30" s="51"/>
      <c r="K30" s="91" t="s">
        <v>198</v>
      </c>
      <c r="L30" s="86"/>
    </row>
    <row r="31" spans="10:12" ht="13.5" x14ac:dyDescent="0.2">
      <c r="J31" s="51"/>
      <c r="K31" s="91" t="s">
        <v>1</v>
      </c>
      <c r="L31" s="86"/>
    </row>
    <row r="32" spans="10:12" ht="13.5" x14ac:dyDescent="0.2">
      <c r="J32" s="51"/>
      <c r="K32" s="91"/>
      <c r="L32" s="86"/>
    </row>
    <row r="33" spans="10:12" ht="13.5" x14ac:dyDescent="0.2">
      <c r="J33" s="51" t="s">
        <v>48</v>
      </c>
      <c r="K33" s="93" t="s">
        <v>0</v>
      </c>
      <c r="L33" s="86"/>
    </row>
    <row r="34" spans="10:12" x14ac:dyDescent="0.2">
      <c r="J34" s="210"/>
      <c r="K34" s="211"/>
      <c r="L34" s="212"/>
    </row>
    <row r="35" spans="10:12" x14ac:dyDescent="0.2">
      <c r="J35" s="213"/>
      <c r="K35" s="214"/>
      <c r="L35" s="215"/>
    </row>
    <row r="36" spans="10:12" x14ac:dyDescent="0.2">
      <c r="J36" s="213"/>
      <c r="K36" s="214"/>
      <c r="L36" s="215"/>
    </row>
    <row r="37" spans="10:12" x14ac:dyDescent="0.2">
      <c r="J37" s="213"/>
      <c r="K37" s="214"/>
      <c r="L37" s="215"/>
    </row>
    <row r="38" spans="10:12" x14ac:dyDescent="0.2">
      <c r="J38" s="213"/>
      <c r="K38" s="214"/>
      <c r="L38" s="215"/>
    </row>
    <row r="39" spans="10:12" x14ac:dyDescent="0.2">
      <c r="J39" s="213"/>
      <c r="K39" s="214"/>
      <c r="L39" s="215"/>
    </row>
    <row r="40" spans="10:12" x14ac:dyDescent="0.2">
      <c r="J40" s="213"/>
      <c r="K40" s="214"/>
      <c r="L40" s="215"/>
    </row>
    <row r="41" spans="10:12" x14ac:dyDescent="0.2">
      <c r="J41" s="213"/>
      <c r="K41" s="214"/>
      <c r="L41" s="215"/>
    </row>
    <row r="42" spans="10:12" x14ac:dyDescent="0.2">
      <c r="J42" s="213"/>
      <c r="K42" s="214"/>
      <c r="L42" s="215"/>
    </row>
    <row r="43" spans="10:12" x14ac:dyDescent="0.2">
      <c r="J43" s="213"/>
      <c r="K43" s="214"/>
      <c r="L43" s="215"/>
    </row>
    <row r="44" spans="10:12" x14ac:dyDescent="0.2">
      <c r="J44" s="213"/>
      <c r="K44" s="214"/>
      <c r="L44" s="215"/>
    </row>
    <row r="45" spans="10:12" x14ac:dyDescent="0.2">
      <c r="J45" s="213"/>
      <c r="K45" s="214"/>
      <c r="L45" s="215"/>
    </row>
    <row r="46" spans="10:12" x14ac:dyDescent="0.2">
      <c r="J46" s="216"/>
      <c r="K46" s="217"/>
      <c r="L46" s="218"/>
    </row>
    <row r="47" spans="10:12" x14ac:dyDescent="0.2">
      <c r="J47" s="210"/>
      <c r="K47" s="211"/>
      <c r="L47" s="212"/>
    </row>
    <row r="48" spans="10:12" x14ac:dyDescent="0.2">
      <c r="J48" s="213"/>
      <c r="K48" s="214"/>
      <c r="L48" s="215"/>
    </row>
    <row r="49" spans="10:12" x14ac:dyDescent="0.2">
      <c r="J49" s="213"/>
      <c r="K49" s="214"/>
      <c r="L49" s="215"/>
    </row>
    <row r="50" spans="10:12" x14ac:dyDescent="0.2">
      <c r="J50" s="213"/>
      <c r="K50" s="214"/>
      <c r="L50" s="215"/>
    </row>
    <row r="51" spans="10:12" x14ac:dyDescent="0.2">
      <c r="J51" s="213"/>
      <c r="K51" s="214"/>
      <c r="L51" s="215"/>
    </row>
    <row r="52" spans="10:12" x14ac:dyDescent="0.2">
      <c r="J52" s="213"/>
      <c r="K52" s="214"/>
      <c r="L52" s="215"/>
    </row>
    <row r="53" spans="10:12" x14ac:dyDescent="0.2">
      <c r="J53" s="213"/>
      <c r="K53" s="214"/>
      <c r="L53" s="215"/>
    </row>
    <row r="54" spans="10:12" x14ac:dyDescent="0.2">
      <c r="J54" s="213"/>
      <c r="K54" s="214"/>
      <c r="L54" s="215"/>
    </row>
    <row r="55" spans="10:12" x14ac:dyDescent="0.2">
      <c r="J55" s="213"/>
      <c r="K55" s="214"/>
      <c r="L55" s="215"/>
    </row>
    <row r="56" spans="10:12" x14ac:dyDescent="0.2">
      <c r="J56" s="213"/>
      <c r="K56" s="214"/>
      <c r="L56" s="215"/>
    </row>
    <row r="57" spans="10:12" x14ac:dyDescent="0.2">
      <c r="J57" s="213"/>
      <c r="K57" s="214"/>
      <c r="L57" s="215"/>
    </row>
    <row r="58" spans="10:12" x14ac:dyDescent="0.2">
      <c r="J58" s="216"/>
      <c r="K58" s="217"/>
      <c r="L58" s="218"/>
    </row>
  </sheetData>
  <mergeCells count="3">
    <mergeCell ref="D2:F2"/>
    <mergeCell ref="J34:L46"/>
    <mergeCell ref="J47:L58"/>
  </mergeCells>
  <phoneticPr fontId="12" type="noConversion"/>
  <pageMargins left="0" right="0" top="0" bottom="0" header="0.31496062992125984" footer="0.31496062992125984"/>
  <pageSetup paperSize="9" scale="11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75"/>
  <sheetViews>
    <sheetView workbookViewId="0">
      <selection activeCell="J1" sqref="J1:L65536"/>
    </sheetView>
  </sheetViews>
  <sheetFormatPr defaultRowHeight="12.75" x14ac:dyDescent="0.2"/>
  <cols>
    <col min="1" max="1" width="8.28515625" customWidth="1"/>
    <col min="11" max="11" width="17.140625" customWidth="1"/>
    <col min="12" max="12" width="64.42578125" customWidth="1"/>
  </cols>
  <sheetData>
    <row r="1" spans="4:12" ht="13.5" thickBot="1" x14ac:dyDescent="0.25"/>
    <row r="2" spans="4:12" ht="13.5" thickBot="1" x14ac:dyDescent="0.25">
      <c r="D2" s="207" t="s">
        <v>285</v>
      </c>
      <c r="E2" s="208"/>
      <c r="F2" s="209"/>
    </row>
    <row r="4" spans="4:12" ht="13.5" x14ac:dyDescent="0.2">
      <c r="J4" s="51"/>
      <c r="K4" s="49" t="s">
        <v>24</v>
      </c>
      <c r="L4" s="87"/>
    </row>
    <row r="5" spans="4:12" ht="13.5" x14ac:dyDescent="0.2">
      <c r="J5" s="51"/>
      <c r="K5" s="49" t="s">
        <v>85</v>
      </c>
      <c r="L5" s="87"/>
    </row>
    <row r="6" spans="4:12" ht="13.5" x14ac:dyDescent="0.2">
      <c r="J6" s="51"/>
      <c r="K6" s="64"/>
      <c r="L6" s="87"/>
    </row>
    <row r="7" spans="4:12" ht="13.5" x14ac:dyDescent="0.2">
      <c r="J7" s="51"/>
      <c r="K7" s="49" t="s">
        <v>52</v>
      </c>
      <c r="L7" s="87"/>
    </row>
    <row r="8" spans="4:12" ht="13.5" x14ac:dyDescent="0.2">
      <c r="J8" s="51"/>
      <c r="K8" s="49" t="s">
        <v>41</v>
      </c>
      <c r="L8" s="87"/>
    </row>
    <row r="9" spans="4:12" ht="13.5" x14ac:dyDescent="0.2">
      <c r="J9" s="51"/>
      <c r="K9" s="49" t="s">
        <v>53</v>
      </c>
      <c r="L9" s="87"/>
    </row>
    <row r="10" spans="4:12" ht="13.5" x14ac:dyDescent="0.2">
      <c r="J10" s="51"/>
      <c r="K10" s="49" t="s">
        <v>45</v>
      </c>
      <c r="L10" s="87"/>
    </row>
    <row r="11" spans="4:12" ht="13.5" x14ac:dyDescent="0.2">
      <c r="J11" s="51"/>
      <c r="K11" s="49" t="s">
        <v>130</v>
      </c>
      <c r="L11" s="87"/>
    </row>
    <row r="12" spans="4:12" ht="13.5" x14ac:dyDescent="0.2">
      <c r="J12" s="51"/>
      <c r="K12" s="49" t="s">
        <v>81</v>
      </c>
      <c r="L12" s="87"/>
    </row>
    <row r="13" spans="4:12" ht="13.5" x14ac:dyDescent="0.2">
      <c r="J13" s="51"/>
      <c r="K13" s="49"/>
      <c r="L13" s="87"/>
    </row>
    <row r="14" spans="4:12" ht="13.5" x14ac:dyDescent="0.2">
      <c r="J14" s="51"/>
      <c r="K14" s="62" t="s">
        <v>82</v>
      </c>
      <c r="L14" s="87"/>
    </row>
    <row r="15" spans="4:12" ht="13.5" x14ac:dyDescent="0.2">
      <c r="J15" s="51"/>
      <c r="K15" s="62" t="s">
        <v>43</v>
      </c>
      <c r="L15" s="87"/>
    </row>
    <row r="16" spans="4:12" ht="13.5" x14ac:dyDescent="0.2">
      <c r="J16" s="51"/>
      <c r="K16" s="49" t="s">
        <v>40</v>
      </c>
      <c r="L16" s="87"/>
    </row>
    <row r="17" spans="10:12" ht="13.5" x14ac:dyDescent="0.2">
      <c r="J17" s="51"/>
      <c r="K17" s="49" t="s">
        <v>54</v>
      </c>
      <c r="L17" s="87"/>
    </row>
    <row r="18" spans="10:12" ht="13.5" x14ac:dyDescent="0.2">
      <c r="J18" s="51"/>
      <c r="K18" s="49" t="s">
        <v>44</v>
      </c>
      <c r="L18" s="87"/>
    </row>
    <row r="19" spans="10:12" ht="13.5" x14ac:dyDescent="0.2">
      <c r="J19" s="51"/>
      <c r="K19" s="49" t="s">
        <v>23</v>
      </c>
      <c r="L19" s="87"/>
    </row>
    <row r="20" spans="10:12" ht="13.5" x14ac:dyDescent="0.2">
      <c r="J20" s="51"/>
      <c r="K20" s="49" t="s">
        <v>83</v>
      </c>
      <c r="L20" s="87"/>
    </row>
    <row r="21" spans="10:12" ht="13.5" x14ac:dyDescent="0.2">
      <c r="J21" s="51"/>
      <c r="K21" s="49"/>
      <c r="L21" s="87"/>
    </row>
    <row r="22" spans="10:12" ht="13.5" x14ac:dyDescent="0.2">
      <c r="J22" s="51"/>
      <c r="K22" s="49" t="s">
        <v>1</v>
      </c>
      <c r="L22" s="87"/>
    </row>
    <row r="23" spans="10:12" ht="13.5" x14ac:dyDescent="0.2">
      <c r="J23" s="51"/>
      <c r="K23" s="49" t="s">
        <v>22</v>
      </c>
      <c r="L23" s="87"/>
    </row>
    <row r="24" spans="10:12" ht="13.5" x14ac:dyDescent="0.2">
      <c r="J24" s="51"/>
      <c r="K24" s="49"/>
      <c r="L24" s="86"/>
    </row>
    <row r="25" spans="10:12" ht="13.5" x14ac:dyDescent="0.2">
      <c r="J25" s="51" t="s">
        <v>48</v>
      </c>
      <c r="K25" s="51" t="s">
        <v>0</v>
      </c>
      <c r="L25" s="86"/>
    </row>
    <row r="26" spans="10:12" x14ac:dyDescent="0.2">
      <c r="J26" s="219"/>
      <c r="K26" s="220"/>
      <c r="L26" s="221"/>
    </row>
    <row r="27" spans="10:12" x14ac:dyDescent="0.2">
      <c r="J27" s="222"/>
      <c r="K27" s="223"/>
      <c r="L27" s="224"/>
    </row>
    <row r="28" spans="10:12" x14ac:dyDescent="0.2">
      <c r="J28" s="222"/>
      <c r="K28" s="223"/>
      <c r="L28" s="224"/>
    </row>
    <row r="29" spans="10:12" x14ac:dyDescent="0.2">
      <c r="J29" s="222"/>
      <c r="K29" s="223"/>
      <c r="L29" s="224"/>
    </row>
    <row r="30" spans="10:12" x14ac:dyDescent="0.2">
      <c r="J30" s="222"/>
      <c r="K30" s="223"/>
      <c r="L30" s="224"/>
    </row>
    <row r="31" spans="10:12" x14ac:dyDescent="0.2">
      <c r="J31" s="222"/>
      <c r="K31" s="223"/>
      <c r="L31" s="224"/>
    </row>
    <row r="32" spans="10:12" x14ac:dyDescent="0.2">
      <c r="J32" s="222"/>
      <c r="K32" s="223"/>
      <c r="L32" s="224"/>
    </row>
    <row r="33" spans="10:12" x14ac:dyDescent="0.2">
      <c r="J33" s="222"/>
      <c r="K33" s="223"/>
      <c r="L33" s="224"/>
    </row>
    <row r="34" spans="10:12" x14ac:dyDescent="0.2">
      <c r="J34" s="222"/>
      <c r="K34" s="223"/>
      <c r="L34" s="224"/>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5"/>
      <c r="K50" s="226"/>
      <c r="L50" s="227"/>
    </row>
    <row r="51" spans="10:12" x14ac:dyDescent="0.2">
      <c r="J51" s="219"/>
      <c r="K51" s="220"/>
      <c r="L51" s="221"/>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2"/>
      <c r="K58" s="223"/>
      <c r="L58" s="224"/>
    </row>
    <row r="59" spans="10:12" x14ac:dyDescent="0.2">
      <c r="J59" s="222"/>
      <c r="K59" s="223"/>
      <c r="L59" s="224"/>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5"/>
      <c r="K75" s="226"/>
      <c r="L75" s="227"/>
    </row>
  </sheetData>
  <mergeCells count="3">
    <mergeCell ref="D2:F2"/>
    <mergeCell ref="J26:L50"/>
    <mergeCell ref="J51:L75"/>
  </mergeCells>
  <phoneticPr fontId="12" type="noConversion"/>
  <printOptions verticalCentered="1"/>
  <pageMargins left="0" right="0" top="0" bottom="0" header="0.31496062992125984" footer="0.31496062992125984"/>
  <pageSetup paperSize="9" scale="11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58"/>
  <sheetViews>
    <sheetView topLeftCell="A4" zoomScaleNormal="100" workbookViewId="0">
      <selection activeCell="J1" sqref="J1:L65536"/>
    </sheetView>
  </sheetViews>
  <sheetFormatPr defaultRowHeight="12.75" x14ac:dyDescent="0.2"/>
  <cols>
    <col min="1" max="1" width="8.28515625" customWidth="1"/>
    <col min="11" max="11" width="23" customWidth="1"/>
    <col min="12" max="12" width="60.42578125" customWidth="1"/>
  </cols>
  <sheetData>
    <row r="1" spans="4:12" ht="13.5" thickBot="1" x14ac:dyDescent="0.25"/>
    <row r="2" spans="4:12" ht="13.5" thickBot="1" x14ac:dyDescent="0.25">
      <c r="D2" s="207" t="s">
        <v>178</v>
      </c>
      <c r="E2" s="208"/>
      <c r="F2" s="209"/>
    </row>
    <row r="4" spans="4:12" ht="13.5" x14ac:dyDescent="0.2">
      <c r="J4" s="51"/>
      <c r="K4" s="91" t="s">
        <v>24</v>
      </c>
      <c r="L4" s="86"/>
    </row>
    <row r="5" spans="4:12" ht="13.5" x14ac:dyDescent="0.2">
      <c r="J5" s="51"/>
      <c r="K5" s="92"/>
      <c r="L5" s="86"/>
    </row>
    <row r="6" spans="4:12" ht="13.5" x14ac:dyDescent="0.2">
      <c r="J6" s="61"/>
      <c r="K6" s="91" t="s">
        <v>21</v>
      </c>
      <c r="L6" s="86"/>
    </row>
    <row r="7" spans="4:12" ht="13.5" x14ac:dyDescent="0.2">
      <c r="J7" s="51" t="s">
        <v>291</v>
      </c>
      <c r="K7" s="91" t="s">
        <v>41</v>
      </c>
      <c r="L7" s="86"/>
    </row>
    <row r="8" spans="4:12" ht="13.5" x14ac:dyDescent="0.2">
      <c r="J8" s="51"/>
      <c r="K8" s="91" t="s">
        <v>53</v>
      </c>
      <c r="L8" s="86"/>
    </row>
    <row r="9" spans="4:12" ht="13.5" x14ac:dyDescent="0.2">
      <c r="J9" s="51"/>
      <c r="K9" s="91" t="s">
        <v>45</v>
      </c>
      <c r="L9" s="86"/>
    </row>
    <row r="10" spans="4:12" ht="13.5" x14ac:dyDescent="0.2">
      <c r="J10" s="51"/>
      <c r="K10" s="91" t="s">
        <v>130</v>
      </c>
      <c r="L10" s="86"/>
    </row>
    <row r="11" spans="4:12" ht="13.5" x14ac:dyDescent="0.2">
      <c r="J11" s="51"/>
      <c r="K11" s="91" t="s">
        <v>81</v>
      </c>
      <c r="L11" s="86"/>
    </row>
    <row r="12" spans="4:12" ht="13.5" x14ac:dyDescent="0.2">
      <c r="J12" s="51"/>
      <c r="K12" s="91"/>
      <c r="L12" s="86"/>
    </row>
    <row r="13" spans="4:12" ht="13.5" x14ac:dyDescent="0.2">
      <c r="J13" s="51"/>
      <c r="K13" s="91" t="s">
        <v>82</v>
      </c>
      <c r="L13" s="86"/>
    </row>
    <row r="14" spans="4:12" ht="13.5" x14ac:dyDescent="0.2">
      <c r="J14" s="51"/>
      <c r="K14" s="91" t="s">
        <v>43</v>
      </c>
      <c r="L14" s="86"/>
    </row>
    <row r="15" spans="4:12" ht="13.5" x14ac:dyDescent="0.2">
      <c r="J15" s="51"/>
      <c r="K15" s="91" t="s">
        <v>195</v>
      </c>
      <c r="L15" s="86"/>
    </row>
    <row r="16" spans="4:12" ht="13.5" x14ac:dyDescent="0.2">
      <c r="J16" s="51"/>
      <c r="K16" s="91" t="s">
        <v>196</v>
      </c>
      <c r="L16" s="86"/>
    </row>
    <row r="17" spans="10:12" ht="13.5" x14ac:dyDescent="0.2">
      <c r="J17" s="51"/>
      <c r="K17" s="91" t="s">
        <v>40</v>
      </c>
      <c r="L17" s="86"/>
    </row>
    <row r="18" spans="10:12" ht="13.5" x14ac:dyDescent="0.2">
      <c r="J18" s="51"/>
      <c r="K18" s="91" t="s">
        <v>54</v>
      </c>
      <c r="L18" s="86"/>
    </row>
    <row r="19" spans="10:12" ht="13.5" x14ac:dyDescent="0.2">
      <c r="J19" s="51"/>
      <c r="K19" s="91" t="s">
        <v>44</v>
      </c>
      <c r="L19" s="86"/>
    </row>
    <row r="20" spans="10:12" ht="13.5" x14ac:dyDescent="0.2">
      <c r="J20" s="51"/>
      <c r="K20" s="91" t="s">
        <v>23</v>
      </c>
      <c r="L20" s="86"/>
    </row>
    <row r="21" spans="10:12" ht="13.5" x14ac:dyDescent="0.2">
      <c r="J21" s="51"/>
      <c r="K21" s="91" t="s">
        <v>170</v>
      </c>
      <c r="L21" s="86"/>
    </row>
    <row r="22" spans="10:12" ht="13.5" x14ac:dyDescent="0.2">
      <c r="J22" s="51"/>
      <c r="K22" s="91" t="s">
        <v>83</v>
      </c>
      <c r="L22" s="86"/>
    </row>
    <row r="23" spans="10:12" ht="13.5" x14ac:dyDescent="0.2">
      <c r="J23" s="51"/>
      <c r="K23" s="91"/>
      <c r="L23" s="86"/>
    </row>
    <row r="24" spans="10:12" ht="13.5" x14ac:dyDescent="0.2">
      <c r="J24" s="51"/>
      <c r="K24" s="91" t="s">
        <v>42</v>
      </c>
      <c r="L24" s="86"/>
    </row>
    <row r="25" spans="10:12" ht="13.5" x14ac:dyDescent="0.2">
      <c r="J25" s="51" t="s">
        <v>291</v>
      </c>
      <c r="K25" s="91" t="s">
        <v>161</v>
      </c>
      <c r="L25" s="86"/>
    </row>
    <row r="26" spans="10:12" ht="13.5" x14ac:dyDescent="0.2">
      <c r="J26" s="51"/>
      <c r="K26" s="91" t="s">
        <v>175</v>
      </c>
      <c r="L26" s="86"/>
    </row>
    <row r="27" spans="10:12" ht="12.75" customHeight="1" x14ac:dyDescent="0.2">
      <c r="J27" s="51"/>
      <c r="K27" s="91" t="s">
        <v>197</v>
      </c>
      <c r="L27" s="86"/>
    </row>
    <row r="28" spans="10:12" ht="13.5" x14ac:dyDescent="0.2">
      <c r="J28" s="51"/>
      <c r="K28" s="91" t="s">
        <v>22</v>
      </c>
      <c r="L28" s="86"/>
    </row>
    <row r="29" spans="10:12" ht="13.5" x14ac:dyDescent="0.2">
      <c r="J29" s="51"/>
      <c r="K29" s="91" t="s">
        <v>154</v>
      </c>
      <c r="L29" s="86"/>
    </row>
    <row r="30" spans="10:12" ht="13.5" x14ac:dyDescent="0.2">
      <c r="J30" s="51"/>
      <c r="K30" s="91" t="s">
        <v>198</v>
      </c>
      <c r="L30" s="86"/>
    </row>
    <row r="31" spans="10:12" ht="13.5" x14ac:dyDescent="0.2">
      <c r="J31" s="51"/>
      <c r="K31" s="91" t="s">
        <v>1</v>
      </c>
      <c r="L31" s="86"/>
    </row>
    <row r="32" spans="10:12" ht="13.5" x14ac:dyDescent="0.2">
      <c r="J32" s="51"/>
      <c r="K32" s="91"/>
      <c r="L32" s="86"/>
    </row>
    <row r="33" spans="10:12" ht="13.5" x14ac:dyDescent="0.2">
      <c r="J33" s="51" t="s">
        <v>48</v>
      </c>
      <c r="K33" s="93" t="s">
        <v>0</v>
      </c>
      <c r="L33" s="86"/>
    </row>
    <row r="34" spans="10:12" x14ac:dyDescent="0.2">
      <c r="J34" s="210"/>
      <c r="K34" s="211"/>
      <c r="L34" s="212"/>
    </row>
    <row r="35" spans="10:12" x14ac:dyDescent="0.2">
      <c r="J35" s="213"/>
      <c r="K35" s="214"/>
      <c r="L35" s="215"/>
    </row>
    <row r="36" spans="10:12" x14ac:dyDescent="0.2">
      <c r="J36" s="213"/>
      <c r="K36" s="214"/>
      <c r="L36" s="215"/>
    </row>
    <row r="37" spans="10:12" x14ac:dyDescent="0.2">
      <c r="J37" s="213"/>
      <c r="K37" s="214"/>
      <c r="L37" s="215"/>
    </row>
    <row r="38" spans="10:12" x14ac:dyDescent="0.2">
      <c r="J38" s="213"/>
      <c r="K38" s="214"/>
      <c r="L38" s="215"/>
    </row>
    <row r="39" spans="10:12" x14ac:dyDescent="0.2">
      <c r="J39" s="213"/>
      <c r="K39" s="214"/>
      <c r="L39" s="215"/>
    </row>
    <row r="40" spans="10:12" x14ac:dyDescent="0.2">
      <c r="J40" s="213"/>
      <c r="K40" s="214"/>
      <c r="L40" s="215"/>
    </row>
    <row r="41" spans="10:12" x14ac:dyDescent="0.2">
      <c r="J41" s="213"/>
      <c r="K41" s="214"/>
      <c r="L41" s="215"/>
    </row>
    <row r="42" spans="10:12" x14ac:dyDescent="0.2">
      <c r="J42" s="213"/>
      <c r="K42" s="214"/>
      <c r="L42" s="215"/>
    </row>
    <row r="43" spans="10:12" x14ac:dyDescent="0.2">
      <c r="J43" s="213"/>
      <c r="K43" s="214"/>
      <c r="L43" s="215"/>
    </row>
    <row r="44" spans="10:12" x14ac:dyDescent="0.2">
      <c r="J44" s="213"/>
      <c r="K44" s="214"/>
      <c r="L44" s="215"/>
    </row>
    <row r="45" spans="10:12" x14ac:dyDescent="0.2">
      <c r="J45" s="213"/>
      <c r="K45" s="214"/>
      <c r="L45" s="215"/>
    </row>
    <row r="46" spans="10:12" x14ac:dyDescent="0.2">
      <c r="J46" s="216"/>
      <c r="K46" s="217"/>
      <c r="L46" s="218"/>
    </row>
    <row r="47" spans="10:12" x14ac:dyDescent="0.2">
      <c r="J47" s="210"/>
      <c r="K47" s="211"/>
      <c r="L47" s="212"/>
    </row>
    <row r="48" spans="10:12" x14ac:dyDescent="0.2">
      <c r="J48" s="213"/>
      <c r="K48" s="214"/>
      <c r="L48" s="215"/>
    </row>
    <row r="49" spans="10:12" x14ac:dyDescent="0.2">
      <c r="J49" s="213"/>
      <c r="K49" s="214"/>
      <c r="L49" s="215"/>
    </row>
    <row r="50" spans="10:12" x14ac:dyDescent="0.2">
      <c r="J50" s="213"/>
      <c r="K50" s="214"/>
      <c r="L50" s="215"/>
    </row>
    <row r="51" spans="10:12" x14ac:dyDescent="0.2">
      <c r="J51" s="213"/>
      <c r="K51" s="214"/>
      <c r="L51" s="215"/>
    </row>
    <row r="52" spans="10:12" ht="12.75" customHeight="1" x14ac:dyDescent="0.2">
      <c r="J52" s="213"/>
      <c r="K52" s="214"/>
      <c r="L52" s="215"/>
    </row>
    <row r="53" spans="10:12" x14ac:dyDescent="0.2">
      <c r="J53" s="213"/>
      <c r="K53" s="214"/>
      <c r="L53" s="215"/>
    </row>
    <row r="54" spans="10:12" x14ac:dyDescent="0.2">
      <c r="J54" s="213"/>
      <c r="K54" s="214"/>
      <c r="L54" s="215"/>
    </row>
    <row r="55" spans="10:12" x14ac:dyDescent="0.2">
      <c r="J55" s="213"/>
      <c r="K55" s="214"/>
      <c r="L55" s="215"/>
    </row>
    <row r="56" spans="10:12" x14ac:dyDescent="0.2">
      <c r="J56" s="213"/>
      <c r="K56" s="214"/>
      <c r="L56" s="215"/>
    </row>
    <row r="57" spans="10:12" x14ac:dyDescent="0.2">
      <c r="J57" s="213"/>
      <c r="K57" s="214"/>
      <c r="L57" s="215"/>
    </row>
    <row r="58" spans="10:12" x14ac:dyDescent="0.2">
      <c r="J58" s="216"/>
      <c r="K58" s="217"/>
      <c r="L58" s="218"/>
    </row>
  </sheetData>
  <mergeCells count="3">
    <mergeCell ref="D2:F2"/>
    <mergeCell ref="J34:L46"/>
    <mergeCell ref="J47:L58"/>
  </mergeCells>
  <phoneticPr fontId="12" type="noConversion"/>
  <pageMargins left="0.70866141732283472" right="0.70866141732283472" top="0.74803149606299213" bottom="0.74803149606299213"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D1:L58"/>
  <sheetViews>
    <sheetView topLeftCell="A49" workbookViewId="0">
      <selection activeCell="K16" sqref="K16"/>
    </sheetView>
  </sheetViews>
  <sheetFormatPr defaultRowHeight="12.75" x14ac:dyDescent="0.2"/>
  <cols>
    <col min="1" max="1" width="8.28515625" customWidth="1"/>
    <col min="11" max="11" width="23" customWidth="1"/>
    <col min="12" max="12" width="60.42578125" customWidth="1"/>
  </cols>
  <sheetData>
    <row r="1" spans="4:12" ht="13.5" thickBot="1" x14ac:dyDescent="0.25"/>
    <row r="2" spans="4:12" ht="13.5" thickBot="1" x14ac:dyDescent="0.25">
      <c r="D2" s="228" t="s">
        <v>292</v>
      </c>
      <c r="E2" s="229"/>
      <c r="F2" s="230"/>
    </row>
    <row r="4" spans="4:12" ht="13.5" x14ac:dyDescent="0.2">
      <c r="J4" s="51"/>
      <c r="K4" s="91" t="s">
        <v>24</v>
      </c>
      <c r="L4" s="86"/>
    </row>
    <row r="5" spans="4:12" ht="13.5" x14ac:dyDescent="0.2">
      <c r="J5" s="51"/>
      <c r="K5" s="92"/>
      <c r="L5" s="86"/>
    </row>
    <row r="6" spans="4:12" ht="13.5" x14ac:dyDescent="0.2">
      <c r="J6" s="61"/>
      <c r="K6" s="91" t="s">
        <v>21</v>
      </c>
      <c r="L6" s="86"/>
    </row>
    <row r="7" spans="4:12" ht="13.5" x14ac:dyDescent="0.2">
      <c r="J7" s="51"/>
      <c r="K7" s="91" t="s">
        <v>41</v>
      </c>
      <c r="L7" s="86"/>
    </row>
    <row r="8" spans="4:12" ht="13.5" x14ac:dyDescent="0.2">
      <c r="J8" s="51"/>
      <c r="K8" s="91" t="s">
        <v>53</v>
      </c>
      <c r="L8" s="86"/>
    </row>
    <row r="9" spans="4:12" ht="13.5" x14ac:dyDescent="0.2">
      <c r="J9" s="51"/>
      <c r="K9" s="91" t="s">
        <v>45</v>
      </c>
      <c r="L9" s="86"/>
    </row>
    <row r="10" spans="4:12" ht="13.5" x14ac:dyDescent="0.2">
      <c r="J10" s="51"/>
      <c r="K10" s="91" t="s">
        <v>130</v>
      </c>
      <c r="L10" s="86"/>
    </row>
    <row r="11" spans="4:12" ht="13.5" x14ac:dyDescent="0.2">
      <c r="J11" s="51"/>
      <c r="K11" s="91" t="s">
        <v>81</v>
      </c>
      <c r="L11" s="86"/>
    </row>
    <row r="12" spans="4:12" ht="13.5" x14ac:dyDescent="0.2">
      <c r="J12" s="51"/>
      <c r="K12" s="91"/>
      <c r="L12" s="86"/>
    </row>
    <row r="13" spans="4:12" ht="13.5" x14ac:dyDescent="0.2">
      <c r="J13" s="51"/>
      <c r="K13" s="91" t="s">
        <v>82</v>
      </c>
      <c r="L13" s="86"/>
    </row>
    <row r="14" spans="4:12" ht="13.5" x14ac:dyDescent="0.2">
      <c r="J14" s="51"/>
      <c r="K14" s="91" t="s">
        <v>43</v>
      </c>
      <c r="L14" s="86"/>
    </row>
    <row r="15" spans="4:12" ht="13.5" x14ac:dyDescent="0.2">
      <c r="J15" s="51"/>
      <c r="K15" s="91" t="s">
        <v>195</v>
      </c>
      <c r="L15" s="86"/>
    </row>
    <row r="16" spans="4:12" ht="13.5" x14ac:dyDescent="0.2">
      <c r="J16" s="51"/>
      <c r="K16" s="91" t="s">
        <v>196</v>
      </c>
      <c r="L16" s="86"/>
    </row>
    <row r="17" spans="10:12" ht="13.5" x14ac:dyDescent="0.2">
      <c r="J17" s="51"/>
      <c r="K17" s="91" t="s">
        <v>40</v>
      </c>
      <c r="L17" s="86"/>
    </row>
    <row r="18" spans="10:12" ht="13.5" x14ac:dyDescent="0.2">
      <c r="J18" s="51"/>
      <c r="K18" s="91" t="s">
        <v>54</v>
      </c>
      <c r="L18" s="86"/>
    </row>
    <row r="19" spans="10:12" ht="13.5" x14ac:dyDescent="0.2">
      <c r="J19" s="51"/>
      <c r="K19" s="91" t="s">
        <v>44</v>
      </c>
      <c r="L19" s="86"/>
    </row>
    <row r="20" spans="10:12" ht="13.5" x14ac:dyDescent="0.2">
      <c r="J20" s="51"/>
      <c r="K20" s="91" t="s">
        <v>23</v>
      </c>
      <c r="L20" s="86"/>
    </row>
    <row r="21" spans="10:12" ht="13.5" x14ac:dyDescent="0.2">
      <c r="J21" s="51"/>
      <c r="K21" s="91" t="s">
        <v>170</v>
      </c>
      <c r="L21" s="86"/>
    </row>
    <row r="22" spans="10:12" ht="13.5" x14ac:dyDescent="0.2">
      <c r="J22" s="51"/>
      <c r="K22" s="91" t="s">
        <v>83</v>
      </c>
      <c r="L22" s="86"/>
    </row>
    <row r="23" spans="10:12" ht="13.5" x14ac:dyDescent="0.2">
      <c r="J23" s="51"/>
      <c r="K23" s="91"/>
      <c r="L23" s="86"/>
    </row>
    <row r="24" spans="10:12" ht="13.5" x14ac:dyDescent="0.2">
      <c r="J24" s="51"/>
      <c r="K24" s="91" t="s">
        <v>42</v>
      </c>
      <c r="L24" s="86"/>
    </row>
    <row r="25" spans="10:12" ht="13.5" x14ac:dyDescent="0.2">
      <c r="J25" s="51"/>
      <c r="K25" s="91" t="s">
        <v>161</v>
      </c>
      <c r="L25" s="86"/>
    </row>
    <row r="26" spans="10:12" ht="13.5" x14ac:dyDescent="0.2">
      <c r="J26" s="51"/>
      <c r="K26" s="91" t="s">
        <v>175</v>
      </c>
      <c r="L26" s="86"/>
    </row>
    <row r="27" spans="10:12" ht="13.5" x14ac:dyDescent="0.2">
      <c r="J27" s="51"/>
      <c r="K27" s="91" t="s">
        <v>197</v>
      </c>
      <c r="L27" s="86"/>
    </row>
    <row r="28" spans="10:12" ht="13.5" x14ac:dyDescent="0.2">
      <c r="J28" s="51"/>
      <c r="K28" s="91" t="s">
        <v>22</v>
      </c>
      <c r="L28" s="86"/>
    </row>
    <row r="29" spans="10:12" ht="13.5" x14ac:dyDescent="0.2">
      <c r="J29" s="51"/>
      <c r="K29" s="91" t="s">
        <v>154</v>
      </c>
      <c r="L29" s="86"/>
    </row>
    <row r="30" spans="10:12" ht="13.5" x14ac:dyDescent="0.2">
      <c r="J30" s="51"/>
      <c r="K30" s="91" t="s">
        <v>198</v>
      </c>
      <c r="L30" s="86"/>
    </row>
    <row r="31" spans="10:12" ht="13.5" x14ac:dyDescent="0.2">
      <c r="J31" s="51"/>
      <c r="K31" s="91" t="s">
        <v>1</v>
      </c>
      <c r="L31" s="86"/>
    </row>
    <row r="32" spans="10:12" ht="13.5" x14ac:dyDescent="0.2">
      <c r="J32" s="51"/>
      <c r="K32" s="91"/>
      <c r="L32" s="86"/>
    </row>
    <row r="33" spans="10:12" ht="13.5" x14ac:dyDescent="0.2">
      <c r="J33" s="51" t="s">
        <v>48</v>
      </c>
      <c r="K33" s="93" t="s">
        <v>0</v>
      </c>
      <c r="L33" s="86"/>
    </row>
    <row r="34" spans="10:12" x14ac:dyDescent="0.2">
      <c r="J34" s="210"/>
      <c r="K34" s="211"/>
      <c r="L34" s="212"/>
    </row>
    <row r="35" spans="10:12" x14ac:dyDescent="0.2">
      <c r="J35" s="213"/>
      <c r="K35" s="214"/>
      <c r="L35" s="215"/>
    </row>
    <row r="36" spans="10:12" x14ac:dyDescent="0.2">
      <c r="J36" s="213"/>
      <c r="K36" s="214"/>
      <c r="L36" s="215"/>
    </row>
    <row r="37" spans="10:12" x14ac:dyDescent="0.2">
      <c r="J37" s="213"/>
      <c r="K37" s="214"/>
      <c r="L37" s="215"/>
    </row>
    <row r="38" spans="10:12" x14ac:dyDescent="0.2">
      <c r="J38" s="213"/>
      <c r="K38" s="214"/>
      <c r="L38" s="215"/>
    </row>
    <row r="39" spans="10:12" x14ac:dyDescent="0.2">
      <c r="J39" s="213"/>
      <c r="K39" s="214"/>
      <c r="L39" s="215"/>
    </row>
    <row r="40" spans="10:12" x14ac:dyDescent="0.2">
      <c r="J40" s="213"/>
      <c r="K40" s="214"/>
      <c r="L40" s="215"/>
    </row>
    <row r="41" spans="10:12" x14ac:dyDescent="0.2">
      <c r="J41" s="213"/>
      <c r="K41" s="214"/>
      <c r="L41" s="215"/>
    </row>
    <row r="42" spans="10:12" x14ac:dyDescent="0.2">
      <c r="J42" s="213"/>
      <c r="K42" s="214"/>
      <c r="L42" s="215"/>
    </row>
    <row r="43" spans="10:12" x14ac:dyDescent="0.2">
      <c r="J43" s="213"/>
      <c r="K43" s="214"/>
      <c r="L43" s="215"/>
    </row>
    <row r="44" spans="10:12" x14ac:dyDescent="0.2">
      <c r="J44" s="213"/>
      <c r="K44" s="214"/>
      <c r="L44" s="215"/>
    </row>
    <row r="45" spans="10:12" x14ac:dyDescent="0.2">
      <c r="J45" s="213"/>
      <c r="K45" s="214"/>
      <c r="L45" s="215"/>
    </row>
    <row r="46" spans="10:12" x14ac:dyDescent="0.2">
      <c r="J46" s="216"/>
      <c r="K46" s="217"/>
      <c r="L46" s="218"/>
    </row>
    <row r="47" spans="10:12" x14ac:dyDescent="0.2">
      <c r="J47" s="210"/>
      <c r="K47" s="211"/>
      <c r="L47" s="212"/>
    </row>
    <row r="48" spans="10:12" x14ac:dyDescent="0.2">
      <c r="J48" s="213"/>
      <c r="K48" s="214"/>
      <c r="L48" s="215"/>
    </row>
    <row r="49" spans="10:12" x14ac:dyDescent="0.2">
      <c r="J49" s="213"/>
      <c r="K49" s="214"/>
      <c r="L49" s="215"/>
    </row>
    <row r="50" spans="10:12" x14ac:dyDescent="0.2">
      <c r="J50" s="213"/>
      <c r="K50" s="214"/>
      <c r="L50" s="215"/>
    </row>
    <row r="51" spans="10:12" x14ac:dyDescent="0.2">
      <c r="J51" s="213"/>
      <c r="K51" s="214"/>
      <c r="L51" s="215"/>
    </row>
    <row r="52" spans="10:12" x14ac:dyDescent="0.2">
      <c r="J52" s="213"/>
      <c r="K52" s="214"/>
      <c r="L52" s="215"/>
    </row>
    <row r="53" spans="10:12" x14ac:dyDescent="0.2">
      <c r="J53" s="213"/>
      <c r="K53" s="214"/>
      <c r="L53" s="215"/>
    </row>
    <row r="54" spans="10:12" x14ac:dyDescent="0.2">
      <c r="J54" s="213"/>
      <c r="K54" s="214"/>
      <c r="L54" s="215"/>
    </row>
    <row r="55" spans="10:12" x14ac:dyDescent="0.2">
      <c r="J55" s="213"/>
      <c r="K55" s="214"/>
      <c r="L55" s="215"/>
    </row>
    <row r="56" spans="10:12" x14ac:dyDescent="0.2">
      <c r="J56" s="213"/>
      <c r="K56" s="214"/>
      <c r="L56" s="215"/>
    </row>
    <row r="57" spans="10:12" x14ac:dyDescent="0.2">
      <c r="J57" s="213"/>
      <c r="K57" s="214"/>
      <c r="L57" s="215"/>
    </row>
    <row r="58" spans="10:12" x14ac:dyDescent="0.2">
      <c r="J58" s="216"/>
      <c r="K58" s="217"/>
      <c r="L58" s="218"/>
    </row>
  </sheetData>
  <mergeCells count="3">
    <mergeCell ref="D2:F2"/>
    <mergeCell ref="J34:L46"/>
    <mergeCell ref="J47:L58"/>
  </mergeCells>
  <phoneticPr fontId="12"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57"/>
  <sheetViews>
    <sheetView workbookViewId="0">
      <selection sqref="A1:IV65536"/>
    </sheetView>
  </sheetViews>
  <sheetFormatPr defaultRowHeight="12.75" x14ac:dyDescent="0.2"/>
  <cols>
    <col min="1" max="1" width="8.28515625" customWidth="1"/>
    <col min="11" max="11" width="23" customWidth="1"/>
    <col min="12" max="12" width="60.42578125" customWidth="1"/>
  </cols>
  <sheetData>
    <row r="1" spans="4:12" ht="13.5" thickBot="1" x14ac:dyDescent="0.25"/>
    <row r="2" spans="4:12" ht="13.5" thickBot="1" x14ac:dyDescent="0.25">
      <c r="D2" s="207" t="s">
        <v>151</v>
      </c>
      <c r="E2" s="208"/>
      <c r="F2" s="209"/>
    </row>
    <row r="4" spans="4:12" ht="13.5" x14ac:dyDescent="0.2">
      <c r="J4" s="51"/>
      <c r="K4" s="91" t="s">
        <v>24</v>
      </c>
      <c r="L4" s="86"/>
    </row>
    <row r="5" spans="4:12" ht="13.5" x14ac:dyDescent="0.2">
      <c r="J5" s="51"/>
      <c r="K5" s="92"/>
      <c r="L5" s="86"/>
    </row>
    <row r="6" spans="4:12" ht="13.5" x14ac:dyDescent="0.2">
      <c r="J6" s="61"/>
      <c r="K6" s="91" t="s">
        <v>21</v>
      </c>
      <c r="L6" s="86"/>
    </row>
    <row r="7" spans="4:12" ht="13.5" x14ac:dyDescent="0.2">
      <c r="J7" s="51"/>
      <c r="K7" s="91" t="s">
        <v>41</v>
      </c>
      <c r="L7" s="86" t="s">
        <v>299</v>
      </c>
    </row>
    <row r="8" spans="4:12" ht="13.5" x14ac:dyDescent="0.2">
      <c r="J8" s="51"/>
      <c r="K8" s="91" t="s">
        <v>45</v>
      </c>
      <c r="L8" s="86"/>
    </row>
    <row r="9" spans="4:12" ht="13.5" x14ac:dyDescent="0.2">
      <c r="J9" s="51"/>
      <c r="K9" s="91" t="s">
        <v>130</v>
      </c>
      <c r="L9" s="86"/>
    </row>
    <row r="10" spans="4:12" ht="13.5" x14ac:dyDescent="0.2">
      <c r="J10" s="51"/>
      <c r="K10" s="91" t="s">
        <v>81</v>
      </c>
      <c r="L10" s="86"/>
    </row>
    <row r="11" spans="4:12" ht="13.5" x14ac:dyDescent="0.2">
      <c r="J11" s="51"/>
      <c r="K11" s="91"/>
      <c r="L11" s="86"/>
    </row>
    <row r="12" spans="4:12" ht="13.5" x14ac:dyDescent="0.2">
      <c r="J12" s="51"/>
      <c r="K12" s="91" t="s">
        <v>82</v>
      </c>
      <c r="L12" s="87" t="s">
        <v>300</v>
      </c>
    </row>
    <row r="13" spans="4:12" ht="13.5" x14ac:dyDescent="0.2">
      <c r="J13" s="51"/>
      <c r="K13" s="91" t="s">
        <v>43</v>
      </c>
      <c r="L13" s="86"/>
    </row>
    <row r="14" spans="4:12" ht="13.5" x14ac:dyDescent="0.2">
      <c r="J14" s="51"/>
      <c r="K14" s="91" t="s">
        <v>195</v>
      </c>
      <c r="L14" s="86"/>
    </row>
    <row r="15" spans="4:12" ht="13.5" x14ac:dyDescent="0.2">
      <c r="J15" s="51"/>
      <c r="K15" s="91" t="s">
        <v>196</v>
      </c>
      <c r="L15" s="86"/>
    </row>
    <row r="16" spans="4:12" ht="13.5" x14ac:dyDescent="0.2">
      <c r="J16" s="51"/>
      <c r="K16" s="91" t="s">
        <v>40</v>
      </c>
      <c r="L16" s="86"/>
    </row>
    <row r="17" spans="10:12" ht="13.5" x14ac:dyDescent="0.2">
      <c r="J17" s="51"/>
      <c r="K17" s="91" t="s">
        <v>54</v>
      </c>
      <c r="L17" s="86"/>
    </row>
    <row r="18" spans="10:12" ht="13.5" x14ac:dyDescent="0.2">
      <c r="J18" s="51"/>
      <c r="K18" s="91" t="s">
        <v>44</v>
      </c>
      <c r="L18" s="86"/>
    </row>
    <row r="19" spans="10:12" ht="13.5" x14ac:dyDescent="0.2">
      <c r="J19" s="51"/>
      <c r="K19" s="91" t="s">
        <v>23</v>
      </c>
      <c r="L19" s="86"/>
    </row>
    <row r="20" spans="10:12" ht="13.5" x14ac:dyDescent="0.2">
      <c r="J20" s="51"/>
      <c r="K20" s="91" t="s">
        <v>170</v>
      </c>
      <c r="L20" s="86"/>
    </row>
    <row r="21" spans="10:12" ht="13.5" x14ac:dyDescent="0.2">
      <c r="J21" s="51"/>
      <c r="K21" s="91" t="s">
        <v>83</v>
      </c>
      <c r="L21" s="86"/>
    </row>
    <row r="22" spans="10:12" ht="13.5" x14ac:dyDescent="0.2">
      <c r="J22" s="51"/>
      <c r="K22" s="91"/>
      <c r="L22" s="86"/>
    </row>
    <row r="23" spans="10:12" ht="13.5" x14ac:dyDescent="0.2">
      <c r="J23" s="51"/>
      <c r="K23" s="91" t="s">
        <v>42</v>
      </c>
      <c r="L23" s="86"/>
    </row>
    <row r="24" spans="10:12" ht="13.5" x14ac:dyDescent="0.2">
      <c r="J24" s="51"/>
      <c r="K24" s="91" t="s">
        <v>161</v>
      </c>
      <c r="L24" s="86"/>
    </row>
    <row r="25" spans="10:12" ht="13.5" x14ac:dyDescent="0.2">
      <c r="J25" s="51"/>
      <c r="K25" s="91" t="s">
        <v>175</v>
      </c>
      <c r="L25" s="86"/>
    </row>
    <row r="26" spans="10:12" ht="13.5" x14ac:dyDescent="0.2">
      <c r="J26" s="51"/>
      <c r="K26" s="91" t="s">
        <v>197</v>
      </c>
      <c r="L26" s="86"/>
    </row>
    <row r="27" spans="10:12" ht="13.5" x14ac:dyDescent="0.2">
      <c r="J27" s="51"/>
      <c r="K27" s="91" t="s">
        <v>22</v>
      </c>
      <c r="L27" s="86"/>
    </row>
    <row r="28" spans="10:12" ht="13.5" x14ac:dyDescent="0.2">
      <c r="J28" s="51"/>
      <c r="K28" s="91" t="s">
        <v>154</v>
      </c>
      <c r="L28" s="86"/>
    </row>
    <row r="29" spans="10:12" ht="13.5" x14ac:dyDescent="0.2">
      <c r="J29" s="51"/>
      <c r="K29" s="91" t="s">
        <v>198</v>
      </c>
      <c r="L29" s="86" t="s">
        <v>300</v>
      </c>
    </row>
    <row r="30" spans="10:12" ht="13.5" x14ac:dyDescent="0.2">
      <c r="J30" s="51"/>
      <c r="K30" s="91" t="s">
        <v>1</v>
      </c>
      <c r="L30" s="86"/>
    </row>
    <row r="31" spans="10:12" ht="13.5" x14ac:dyDescent="0.2">
      <c r="J31" s="51"/>
      <c r="K31" s="91"/>
      <c r="L31" s="86"/>
    </row>
    <row r="32" spans="10:12" ht="13.5" x14ac:dyDescent="0.2">
      <c r="J32" s="51" t="s">
        <v>48</v>
      </c>
      <c r="K32" s="93" t="s">
        <v>0</v>
      </c>
      <c r="L32" s="86"/>
    </row>
    <row r="33" spans="10:12" x14ac:dyDescent="0.2">
      <c r="J33" s="210"/>
      <c r="K33" s="211"/>
      <c r="L33" s="212"/>
    </row>
    <row r="34" spans="10:12" x14ac:dyDescent="0.2">
      <c r="J34" s="213"/>
      <c r="K34" s="214"/>
      <c r="L34" s="215"/>
    </row>
    <row r="35" spans="10:12" x14ac:dyDescent="0.2">
      <c r="J35" s="213"/>
      <c r="K35" s="214"/>
      <c r="L35" s="215"/>
    </row>
    <row r="36" spans="10:12" x14ac:dyDescent="0.2">
      <c r="J36" s="213"/>
      <c r="K36" s="214"/>
      <c r="L36" s="215"/>
    </row>
    <row r="37" spans="10:12" x14ac:dyDescent="0.2">
      <c r="J37" s="213"/>
      <c r="K37" s="214"/>
      <c r="L37" s="215"/>
    </row>
    <row r="38" spans="10:12" x14ac:dyDescent="0.2">
      <c r="J38" s="213"/>
      <c r="K38" s="214"/>
      <c r="L38" s="215"/>
    </row>
    <row r="39" spans="10:12" x14ac:dyDescent="0.2">
      <c r="J39" s="213"/>
      <c r="K39" s="214"/>
      <c r="L39" s="215"/>
    </row>
    <row r="40" spans="10:12" x14ac:dyDescent="0.2">
      <c r="J40" s="213"/>
      <c r="K40" s="214"/>
      <c r="L40" s="215"/>
    </row>
    <row r="41" spans="10:12" x14ac:dyDescent="0.2">
      <c r="J41" s="213"/>
      <c r="K41" s="214"/>
      <c r="L41" s="215"/>
    </row>
    <row r="42" spans="10:12" x14ac:dyDescent="0.2">
      <c r="J42" s="213"/>
      <c r="K42" s="214"/>
      <c r="L42" s="215"/>
    </row>
    <row r="43" spans="10:12" x14ac:dyDescent="0.2">
      <c r="J43" s="213"/>
      <c r="K43" s="214"/>
      <c r="L43" s="215"/>
    </row>
    <row r="44" spans="10:12" x14ac:dyDescent="0.2">
      <c r="J44" s="213"/>
      <c r="K44" s="214"/>
      <c r="L44" s="215"/>
    </row>
    <row r="45" spans="10:12" x14ac:dyDescent="0.2">
      <c r="J45" s="216"/>
      <c r="K45" s="217"/>
      <c r="L45" s="218"/>
    </row>
    <row r="46" spans="10:12" x14ac:dyDescent="0.2">
      <c r="J46" s="210"/>
      <c r="K46" s="211"/>
      <c r="L46" s="212"/>
    </row>
    <row r="47" spans="10:12" x14ac:dyDescent="0.2">
      <c r="J47" s="213"/>
      <c r="K47" s="214"/>
      <c r="L47" s="215"/>
    </row>
    <row r="48" spans="10:12" x14ac:dyDescent="0.2">
      <c r="J48" s="213"/>
      <c r="K48" s="214"/>
      <c r="L48" s="215"/>
    </row>
    <row r="49" spans="10:12" x14ac:dyDescent="0.2">
      <c r="J49" s="213"/>
      <c r="K49" s="214"/>
      <c r="L49" s="215"/>
    </row>
    <row r="50" spans="10:12" x14ac:dyDescent="0.2">
      <c r="J50" s="213"/>
      <c r="K50" s="214"/>
      <c r="L50" s="215"/>
    </row>
    <row r="51" spans="10:12" x14ac:dyDescent="0.2">
      <c r="J51" s="213"/>
      <c r="K51" s="214"/>
      <c r="L51" s="215"/>
    </row>
    <row r="52" spans="10:12" x14ac:dyDescent="0.2">
      <c r="J52" s="213"/>
      <c r="K52" s="214"/>
      <c r="L52" s="215"/>
    </row>
    <row r="53" spans="10:12" x14ac:dyDescent="0.2">
      <c r="J53" s="213"/>
      <c r="K53" s="214"/>
      <c r="L53" s="215"/>
    </row>
    <row r="54" spans="10:12" x14ac:dyDescent="0.2">
      <c r="J54" s="213"/>
      <c r="K54" s="214"/>
      <c r="L54" s="215"/>
    </row>
    <row r="55" spans="10:12" x14ac:dyDescent="0.2">
      <c r="J55" s="213"/>
      <c r="K55" s="214"/>
      <c r="L55" s="215"/>
    </row>
    <row r="56" spans="10:12" x14ac:dyDescent="0.2">
      <c r="J56" s="213"/>
      <c r="K56" s="214"/>
      <c r="L56" s="215"/>
    </row>
    <row r="57" spans="10:12" x14ac:dyDescent="0.2">
      <c r="J57" s="216"/>
      <c r="K57" s="217"/>
      <c r="L57" s="218"/>
    </row>
  </sheetData>
  <mergeCells count="3">
    <mergeCell ref="D2:F2"/>
    <mergeCell ref="J33:L45"/>
    <mergeCell ref="J46:L57"/>
  </mergeCells>
  <phoneticPr fontId="12" type="noConversion"/>
  <pageMargins left="0" right="0" top="0" bottom="0" header="0.31496062992125984" footer="0.31496062992125984"/>
  <pageSetup paperSize="9" scale="11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L58"/>
  <sheetViews>
    <sheetView topLeftCell="A67" workbookViewId="0">
      <selection activeCell="K1" sqref="J1:L65536"/>
    </sheetView>
  </sheetViews>
  <sheetFormatPr defaultRowHeight="12.75" x14ac:dyDescent="0.2"/>
  <cols>
    <col min="1" max="1" width="8.28515625" customWidth="1"/>
    <col min="11" max="11" width="23" customWidth="1"/>
    <col min="12" max="12" width="60.42578125" customWidth="1"/>
  </cols>
  <sheetData>
    <row r="1" spans="4:12" ht="13.5" thickBot="1" x14ac:dyDescent="0.25"/>
    <row r="2" spans="4:12" ht="13.5" thickBot="1" x14ac:dyDescent="0.25">
      <c r="D2" s="231" t="s">
        <v>311</v>
      </c>
      <c r="E2" s="232"/>
      <c r="F2" s="233"/>
    </row>
    <row r="4" spans="4:12" ht="13.5" x14ac:dyDescent="0.2">
      <c r="J4" s="51"/>
      <c r="K4" s="91" t="s">
        <v>24</v>
      </c>
      <c r="L4" s="86"/>
    </row>
    <row r="5" spans="4:12" ht="13.5" x14ac:dyDescent="0.2">
      <c r="J5" s="51"/>
      <c r="K5" s="92"/>
      <c r="L5" s="86"/>
    </row>
    <row r="6" spans="4:12" ht="13.5" x14ac:dyDescent="0.2">
      <c r="J6" s="61"/>
      <c r="K6" s="91" t="s">
        <v>21</v>
      </c>
      <c r="L6" s="86"/>
    </row>
    <row r="7" spans="4:12" ht="13.5" x14ac:dyDescent="0.2">
      <c r="J7" s="51"/>
      <c r="K7" s="91" t="s">
        <v>41</v>
      </c>
      <c r="L7" s="86"/>
    </row>
    <row r="8" spans="4:12" ht="13.5" x14ac:dyDescent="0.2">
      <c r="J8" s="51"/>
      <c r="K8" s="91" t="s">
        <v>53</v>
      </c>
      <c r="L8" s="86"/>
    </row>
    <row r="9" spans="4:12" ht="13.5" x14ac:dyDescent="0.2">
      <c r="J9" s="51"/>
      <c r="K9" s="91" t="s">
        <v>45</v>
      </c>
      <c r="L9" s="86"/>
    </row>
    <row r="10" spans="4:12" ht="13.5" x14ac:dyDescent="0.2">
      <c r="J10" s="51"/>
      <c r="K10" s="91" t="s">
        <v>130</v>
      </c>
      <c r="L10" s="86"/>
    </row>
    <row r="11" spans="4:12" ht="13.5" x14ac:dyDescent="0.2">
      <c r="J11" s="51"/>
      <c r="K11" s="91" t="s">
        <v>81</v>
      </c>
      <c r="L11" s="86"/>
    </row>
    <row r="12" spans="4:12" ht="13.5" x14ac:dyDescent="0.2">
      <c r="J12" s="51"/>
      <c r="K12" s="91"/>
      <c r="L12" s="86"/>
    </row>
    <row r="13" spans="4:12" ht="13.5" x14ac:dyDescent="0.2">
      <c r="J13" s="51"/>
      <c r="K13" s="91" t="s">
        <v>82</v>
      </c>
      <c r="L13" s="87"/>
    </row>
    <row r="14" spans="4:12" ht="13.5" x14ac:dyDescent="0.2">
      <c r="J14" s="51"/>
      <c r="K14" s="91" t="s">
        <v>43</v>
      </c>
      <c r="L14" s="86"/>
    </row>
    <row r="15" spans="4:12" ht="13.5" x14ac:dyDescent="0.2">
      <c r="J15" s="51"/>
      <c r="K15" s="91" t="s">
        <v>195</v>
      </c>
      <c r="L15" s="86"/>
    </row>
    <row r="16" spans="4:12" ht="13.5" x14ac:dyDescent="0.2">
      <c r="J16" s="51"/>
      <c r="K16" s="91" t="s">
        <v>196</v>
      </c>
      <c r="L16" s="86"/>
    </row>
    <row r="17" spans="10:12" ht="13.5" x14ac:dyDescent="0.2">
      <c r="J17" s="51"/>
      <c r="K17" s="91" t="s">
        <v>40</v>
      </c>
      <c r="L17" s="86"/>
    </row>
    <row r="18" spans="10:12" ht="13.5" x14ac:dyDescent="0.2">
      <c r="J18" s="51"/>
      <c r="K18" s="91" t="s">
        <v>54</v>
      </c>
      <c r="L18" s="86"/>
    </row>
    <row r="19" spans="10:12" ht="13.5" x14ac:dyDescent="0.2">
      <c r="J19" s="51"/>
      <c r="K19" s="91" t="s">
        <v>44</v>
      </c>
      <c r="L19" s="86"/>
    </row>
    <row r="20" spans="10:12" ht="13.5" x14ac:dyDescent="0.2">
      <c r="J20" s="51"/>
      <c r="K20" s="91" t="s">
        <v>23</v>
      </c>
      <c r="L20" s="86"/>
    </row>
    <row r="21" spans="10:12" ht="13.5" x14ac:dyDescent="0.2">
      <c r="J21" s="51"/>
      <c r="K21" s="91" t="s">
        <v>170</v>
      </c>
      <c r="L21" s="86"/>
    </row>
    <row r="22" spans="10:12" ht="13.5" x14ac:dyDescent="0.2">
      <c r="J22" s="51"/>
      <c r="K22" s="91" t="s">
        <v>83</v>
      </c>
      <c r="L22" s="86"/>
    </row>
    <row r="23" spans="10:12" ht="13.5" x14ac:dyDescent="0.2">
      <c r="J23" s="51"/>
      <c r="K23" s="91"/>
      <c r="L23" s="86"/>
    </row>
    <row r="24" spans="10:12" ht="13.5" x14ac:dyDescent="0.2">
      <c r="J24" s="51"/>
      <c r="K24" s="91" t="s">
        <v>42</v>
      </c>
      <c r="L24" s="86"/>
    </row>
    <row r="25" spans="10:12" ht="13.5" x14ac:dyDescent="0.2">
      <c r="J25" s="51"/>
      <c r="K25" s="91" t="s">
        <v>161</v>
      </c>
      <c r="L25" s="86"/>
    </row>
    <row r="26" spans="10:12" ht="13.5" x14ac:dyDescent="0.2">
      <c r="J26" s="51"/>
      <c r="K26" s="91" t="s">
        <v>175</v>
      </c>
      <c r="L26" s="86"/>
    </row>
    <row r="27" spans="10:12" ht="13.5" x14ac:dyDescent="0.2">
      <c r="J27" s="51"/>
      <c r="K27" s="91" t="s">
        <v>197</v>
      </c>
      <c r="L27" s="86"/>
    </row>
    <row r="28" spans="10:12" ht="13.5" x14ac:dyDescent="0.2">
      <c r="J28" s="51"/>
      <c r="K28" s="91" t="s">
        <v>22</v>
      </c>
      <c r="L28" s="86"/>
    </row>
    <row r="29" spans="10:12" ht="13.5" x14ac:dyDescent="0.2">
      <c r="J29" s="51"/>
      <c r="K29" s="91" t="s">
        <v>154</v>
      </c>
      <c r="L29" s="86"/>
    </row>
    <row r="30" spans="10:12" ht="13.5" x14ac:dyDescent="0.2">
      <c r="J30" s="51"/>
      <c r="K30" s="91" t="s">
        <v>198</v>
      </c>
      <c r="L30" s="86"/>
    </row>
    <row r="31" spans="10:12" ht="13.5" x14ac:dyDescent="0.2">
      <c r="J31" s="51"/>
      <c r="K31" s="91" t="s">
        <v>1</v>
      </c>
      <c r="L31" s="86"/>
    </row>
    <row r="32" spans="10:12" ht="13.5" x14ac:dyDescent="0.2">
      <c r="J32" s="51"/>
      <c r="K32" s="91"/>
      <c r="L32" s="86"/>
    </row>
    <row r="33" spans="10:12" ht="13.5" x14ac:dyDescent="0.2">
      <c r="J33" s="51" t="s">
        <v>48</v>
      </c>
      <c r="K33" s="93" t="s">
        <v>0</v>
      </c>
      <c r="L33" s="86"/>
    </row>
    <row r="34" spans="10:12" x14ac:dyDescent="0.2">
      <c r="J34" s="210"/>
      <c r="K34" s="211"/>
      <c r="L34" s="212"/>
    </row>
    <row r="35" spans="10:12" x14ac:dyDescent="0.2">
      <c r="J35" s="213"/>
      <c r="K35" s="214"/>
      <c r="L35" s="215"/>
    </row>
    <row r="36" spans="10:12" x14ac:dyDescent="0.2">
      <c r="J36" s="213"/>
      <c r="K36" s="214"/>
      <c r="L36" s="215"/>
    </row>
    <row r="37" spans="10:12" x14ac:dyDescent="0.2">
      <c r="J37" s="213"/>
      <c r="K37" s="214"/>
      <c r="L37" s="215"/>
    </row>
    <row r="38" spans="10:12" x14ac:dyDescent="0.2">
      <c r="J38" s="213"/>
      <c r="K38" s="214"/>
      <c r="L38" s="215"/>
    </row>
    <row r="39" spans="10:12" x14ac:dyDescent="0.2">
      <c r="J39" s="213"/>
      <c r="K39" s="214"/>
      <c r="L39" s="215"/>
    </row>
    <row r="40" spans="10:12" x14ac:dyDescent="0.2">
      <c r="J40" s="213"/>
      <c r="K40" s="214"/>
      <c r="L40" s="215"/>
    </row>
    <row r="41" spans="10:12" x14ac:dyDescent="0.2">
      <c r="J41" s="213"/>
      <c r="K41" s="214"/>
      <c r="L41" s="215"/>
    </row>
    <row r="42" spans="10:12" x14ac:dyDescent="0.2">
      <c r="J42" s="213"/>
      <c r="K42" s="214"/>
      <c r="L42" s="215"/>
    </row>
    <row r="43" spans="10:12" x14ac:dyDescent="0.2">
      <c r="J43" s="213"/>
      <c r="K43" s="214"/>
      <c r="L43" s="215"/>
    </row>
    <row r="44" spans="10:12" x14ac:dyDescent="0.2">
      <c r="J44" s="213"/>
      <c r="K44" s="214"/>
      <c r="L44" s="215"/>
    </row>
    <row r="45" spans="10:12" x14ac:dyDescent="0.2">
      <c r="J45" s="213"/>
      <c r="K45" s="214"/>
      <c r="L45" s="215"/>
    </row>
    <row r="46" spans="10:12" x14ac:dyDescent="0.2">
      <c r="J46" s="216"/>
      <c r="K46" s="217"/>
      <c r="L46" s="218"/>
    </row>
    <row r="47" spans="10:12" x14ac:dyDescent="0.2">
      <c r="J47" s="210"/>
      <c r="K47" s="211"/>
      <c r="L47" s="212"/>
    </row>
    <row r="48" spans="10:12" x14ac:dyDescent="0.2">
      <c r="J48" s="213"/>
      <c r="K48" s="214"/>
      <c r="L48" s="215"/>
    </row>
    <row r="49" spans="10:12" x14ac:dyDescent="0.2">
      <c r="J49" s="213"/>
      <c r="K49" s="214"/>
      <c r="L49" s="215"/>
    </row>
    <row r="50" spans="10:12" x14ac:dyDescent="0.2">
      <c r="J50" s="213"/>
      <c r="K50" s="214"/>
      <c r="L50" s="215"/>
    </row>
    <row r="51" spans="10:12" x14ac:dyDescent="0.2">
      <c r="J51" s="213"/>
      <c r="K51" s="214"/>
      <c r="L51" s="215"/>
    </row>
    <row r="52" spans="10:12" x14ac:dyDescent="0.2">
      <c r="J52" s="213"/>
      <c r="K52" s="214"/>
      <c r="L52" s="215"/>
    </row>
    <row r="53" spans="10:12" x14ac:dyDescent="0.2">
      <c r="J53" s="213"/>
      <c r="K53" s="214"/>
      <c r="L53" s="215"/>
    </row>
    <row r="54" spans="10:12" x14ac:dyDescent="0.2">
      <c r="J54" s="213"/>
      <c r="K54" s="214"/>
      <c r="L54" s="215"/>
    </row>
    <row r="55" spans="10:12" x14ac:dyDescent="0.2">
      <c r="J55" s="213"/>
      <c r="K55" s="214"/>
      <c r="L55" s="215"/>
    </row>
    <row r="56" spans="10:12" x14ac:dyDescent="0.2">
      <c r="J56" s="213"/>
      <c r="K56" s="214"/>
      <c r="L56" s="215"/>
    </row>
    <row r="57" spans="10:12" x14ac:dyDescent="0.2">
      <c r="J57" s="213"/>
      <c r="K57" s="214"/>
      <c r="L57" s="215"/>
    </row>
    <row r="58" spans="10:12" x14ac:dyDescent="0.2">
      <c r="J58" s="216"/>
      <c r="K58" s="217"/>
      <c r="L58" s="218"/>
    </row>
  </sheetData>
  <mergeCells count="3">
    <mergeCell ref="D2:F2"/>
    <mergeCell ref="J34:L46"/>
    <mergeCell ref="J47:L58"/>
  </mergeCells>
  <phoneticPr fontId="12"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57"/>
  <sheetViews>
    <sheetView workbookViewId="0">
      <selection sqref="A1:IV65536"/>
    </sheetView>
  </sheetViews>
  <sheetFormatPr defaultRowHeight="12.75" x14ac:dyDescent="0.2"/>
  <cols>
    <col min="1" max="1" width="8.28515625" customWidth="1"/>
    <col min="11" max="11" width="23" customWidth="1"/>
    <col min="12" max="12" width="60.42578125" customWidth="1"/>
  </cols>
  <sheetData>
    <row r="1" spans="4:12" ht="13.5" thickBot="1" x14ac:dyDescent="0.25"/>
    <row r="2" spans="4:12" ht="13.5" thickBot="1" x14ac:dyDescent="0.25">
      <c r="D2" s="207" t="s">
        <v>321</v>
      </c>
      <c r="E2" s="208"/>
      <c r="F2" s="209"/>
    </row>
    <row r="4" spans="4:12" ht="13.5" x14ac:dyDescent="0.2">
      <c r="J4" s="51"/>
      <c r="K4" s="91" t="s">
        <v>24</v>
      </c>
      <c r="L4" s="86"/>
    </row>
    <row r="5" spans="4:12" ht="13.5" x14ac:dyDescent="0.2">
      <c r="J5" s="51"/>
      <c r="K5" s="92"/>
      <c r="L5" s="86"/>
    </row>
    <row r="6" spans="4:12" ht="13.5" x14ac:dyDescent="0.2">
      <c r="J6" s="61"/>
      <c r="K6" s="91" t="s">
        <v>21</v>
      </c>
      <c r="L6" s="86"/>
    </row>
    <row r="7" spans="4:12" ht="13.5" x14ac:dyDescent="0.2">
      <c r="J7" s="51"/>
      <c r="K7" s="91" t="s">
        <v>41</v>
      </c>
      <c r="L7" s="86"/>
    </row>
    <row r="8" spans="4:12" ht="13.5" x14ac:dyDescent="0.2">
      <c r="J8" s="51"/>
      <c r="K8" s="91" t="s">
        <v>45</v>
      </c>
      <c r="L8" s="86"/>
    </row>
    <row r="9" spans="4:12" ht="13.5" x14ac:dyDescent="0.2">
      <c r="J9" s="51"/>
      <c r="K9" s="91" t="s">
        <v>130</v>
      </c>
      <c r="L9" s="86" t="s">
        <v>329</v>
      </c>
    </row>
    <row r="10" spans="4:12" ht="13.5" x14ac:dyDescent="0.2">
      <c r="J10" s="51"/>
      <c r="K10" s="91" t="s">
        <v>81</v>
      </c>
      <c r="L10" s="86"/>
    </row>
    <row r="11" spans="4:12" ht="13.5" x14ac:dyDescent="0.2">
      <c r="J11" s="51"/>
      <c r="K11" s="91"/>
      <c r="L11" s="86"/>
    </row>
    <row r="12" spans="4:12" ht="13.5" x14ac:dyDescent="0.2">
      <c r="J12" s="51"/>
      <c r="K12" s="91" t="s">
        <v>82</v>
      </c>
      <c r="L12" s="87"/>
    </row>
    <row r="13" spans="4:12" ht="13.5" x14ac:dyDescent="0.2">
      <c r="J13" s="51"/>
      <c r="K13" s="91" t="s">
        <v>43</v>
      </c>
      <c r="L13" s="86"/>
    </row>
    <row r="14" spans="4:12" ht="13.5" x14ac:dyDescent="0.2">
      <c r="J14" s="51"/>
      <c r="K14" s="91" t="s">
        <v>195</v>
      </c>
      <c r="L14" s="86"/>
    </row>
    <row r="15" spans="4:12" ht="13.5" x14ac:dyDescent="0.2">
      <c r="J15" s="51"/>
      <c r="K15" s="91" t="s">
        <v>196</v>
      </c>
      <c r="L15" s="86"/>
    </row>
    <row r="16" spans="4:12" ht="13.5" x14ac:dyDescent="0.2">
      <c r="J16" s="51"/>
      <c r="K16" s="91" t="s">
        <v>40</v>
      </c>
      <c r="L16" s="86"/>
    </row>
    <row r="17" spans="10:12" ht="13.5" x14ac:dyDescent="0.2">
      <c r="J17" s="51"/>
      <c r="K17" s="91" t="s">
        <v>54</v>
      </c>
      <c r="L17" s="86"/>
    </row>
    <row r="18" spans="10:12" ht="13.5" x14ac:dyDescent="0.2">
      <c r="J18" s="51"/>
      <c r="K18" s="91" t="s">
        <v>44</v>
      </c>
      <c r="L18" s="86"/>
    </row>
    <row r="19" spans="10:12" ht="13.5" x14ac:dyDescent="0.2">
      <c r="J19" s="51"/>
      <c r="K19" s="91" t="s">
        <v>23</v>
      </c>
      <c r="L19" s="86" t="s">
        <v>300</v>
      </c>
    </row>
    <row r="20" spans="10:12" ht="13.5" x14ac:dyDescent="0.2">
      <c r="J20" s="51"/>
      <c r="K20" s="91" t="s">
        <v>170</v>
      </c>
      <c r="L20" s="86" t="s">
        <v>300</v>
      </c>
    </row>
    <row r="21" spans="10:12" ht="13.5" x14ac:dyDescent="0.2">
      <c r="J21" s="51"/>
      <c r="K21" s="91" t="s">
        <v>83</v>
      </c>
      <c r="L21" s="86"/>
    </row>
    <row r="22" spans="10:12" ht="13.5" x14ac:dyDescent="0.2">
      <c r="J22" s="51"/>
      <c r="K22" s="91"/>
      <c r="L22" s="86"/>
    </row>
    <row r="23" spans="10:12" ht="13.5" x14ac:dyDescent="0.2">
      <c r="J23" s="51"/>
      <c r="K23" s="91" t="s">
        <v>42</v>
      </c>
      <c r="L23" s="86"/>
    </row>
    <row r="24" spans="10:12" ht="13.5" x14ac:dyDescent="0.2">
      <c r="J24" s="51"/>
      <c r="K24" s="91" t="s">
        <v>161</v>
      </c>
      <c r="L24" s="86"/>
    </row>
    <row r="25" spans="10:12" ht="13.5" x14ac:dyDescent="0.2">
      <c r="J25" s="51"/>
      <c r="K25" s="91" t="s">
        <v>175</v>
      </c>
      <c r="L25" s="86"/>
    </row>
    <row r="26" spans="10:12" ht="13.5" x14ac:dyDescent="0.2">
      <c r="J26" s="51"/>
      <c r="K26" s="91" t="s">
        <v>197</v>
      </c>
      <c r="L26" s="86"/>
    </row>
    <row r="27" spans="10:12" ht="13.5" x14ac:dyDescent="0.2">
      <c r="J27" s="51"/>
      <c r="K27" s="91" t="s">
        <v>22</v>
      </c>
      <c r="L27" s="86" t="s">
        <v>329</v>
      </c>
    </row>
    <row r="28" spans="10:12" ht="13.5" x14ac:dyDescent="0.2">
      <c r="J28" s="51"/>
      <c r="K28" s="91" t="s">
        <v>154</v>
      </c>
      <c r="L28" s="86"/>
    </row>
    <row r="29" spans="10:12" ht="13.5" x14ac:dyDescent="0.2">
      <c r="J29" s="51"/>
      <c r="K29" s="91" t="s">
        <v>198</v>
      </c>
      <c r="L29" s="86"/>
    </row>
    <row r="30" spans="10:12" ht="13.5" x14ac:dyDescent="0.2">
      <c r="J30" s="51"/>
      <c r="K30" s="91" t="s">
        <v>1</v>
      </c>
      <c r="L30" s="86"/>
    </row>
    <row r="31" spans="10:12" ht="13.5" x14ac:dyDescent="0.2">
      <c r="J31" s="51"/>
      <c r="K31" s="91"/>
      <c r="L31" s="86"/>
    </row>
    <row r="32" spans="10:12" ht="13.5" x14ac:dyDescent="0.2">
      <c r="J32" s="51" t="s">
        <v>48</v>
      </c>
      <c r="K32" s="93" t="s">
        <v>0</v>
      </c>
      <c r="L32" s="86"/>
    </row>
    <row r="33" spans="10:12" x14ac:dyDescent="0.2">
      <c r="J33" s="210"/>
      <c r="K33" s="211"/>
      <c r="L33" s="212"/>
    </row>
    <row r="34" spans="10:12" x14ac:dyDescent="0.2">
      <c r="J34" s="213"/>
      <c r="K34" s="214"/>
      <c r="L34" s="215"/>
    </row>
    <row r="35" spans="10:12" x14ac:dyDescent="0.2">
      <c r="J35" s="213"/>
      <c r="K35" s="214"/>
      <c r="L35" s="215"/>
    </row>
    <row r="36" spans="10:12" x14ac:dyDescent="0.2">
      <c r="J36" s="213"/>
      <c r="K36" s="214"/>
      <c r="L36" s="215"/>
    </row>
    <row r="37" spans="10:12" x14ac:dyDescent="0.2">
      <c r="J37" s="213"/>
      <c r="K37" s="214"/>
      <c r="L37" s="215"/>
    </row>
    <row r="38" spans="10:12" x14ac:dyDescent="0.2">
      <c r="J38" s="213"/>
      <c r="K38" s="214"/>
      <c r="L38" s="215"/>
    </row>
    <row r="39" spans="10:12" x14ac:dyDescent="0.2">
      <c r="J39" s="213"/>
      <c r="K39" s="214"/>
      <c r="L39" s="215"/>
    </row>
    <row r="40" spans="10:12" x14ac:dyDescent="0.2">
      <c r="J40" s="213"/>
      <c r="K40" s="214"/>
      <c r="L40" s="215"/>
    </row>
    <row r="41" spans="10:12" x14ac:dyDescent="0.2">
      <c r="J41" s="213"/>
      <c r="K41" s="214"/>
      <c r="L41" s="215"/>
    </row>
    <row r="42" spans="10:12" x14ac:dyDescent="0.2">
      <c r="J42" s="213"/>
      <c r="K42" s="214"/>
      <c r="L42" s="215"/>
    </row>
    <row r="43" spans="10:12" x14ac:dyDescent="0.2">
      <c r="J43" s="213"/>
      <c r="K43" s="214"/>
      <c r="L43" s="215"/>
    </row>
    <row r="44" spans="10:12" x14ac:dyDescent="0.2">
      <c r="J44" s="213"/>
      <c r="K44" s="214"/>
      <c r="L44" s="215"/>
    </row>
    <row r="45" spans="10:12" x14ac:dyDescent="0.2">
      <c r="J45" s="216"/>
      <c r="K45" s="217"/>
      <c r="L45" s="218"/>
    </row>
    <row r="46" spans="10:12" x14ac:dyDescent="0.2">
      <c r="J46" s="210"/>
      <c r="K46" s="211"/>
      <c r="L46" s="212"/>
    </row>
    <row r="47" spans="10:12" x14ac:dyDescent="0.2">
      <c r="J47" s="213"/>
      <c r="K47" s="214"/>
      <c r="L47" s="215"/>
    </row>
    <row r="48" spans="10:12" x14ac:dyDescent="0.2">
      <c r="J48" s="213"/>
      <c r="K48" s="214"/>
      <c r="L48" s="215"/>
    </row>
    <row r="49" spans="10:12" x14ac:dyDescent="0.2">
      <c r="J49" s="213"/>
      <c r="K49" s="214"/>
      <c r="L49" s="215"/>
    </row>
    <row r="50" spans="10:12" x14ac:dyDescent="0.2">
      <c r="J50" s="213"/>
      <c r="K50" s="214"/>
      <c r="L50" s="215"/>
    </row>
    <row r="51" spans="10:12" x14ac:dyDescent="0.2">
      <c r="J51" s="213"/>
      <c r="K51" s="214"/>
      <c r="L51" s="215"/>
    </row>
    <row r="52" spans="10:12" x14ac:dyDescent="0.2">
      <c r="J52" s="213"/>
      <c r="K52" s="214"/>
      <c r="L52" s="215"/>
    </row>
    <row r="53" spans="10:12" x14ac:dyDescent="0.2">
      <c r="J53" s="213"/>
      <c r="K53" s="214"/>
      <c r="L53" s="215"/>
    </row>
    <row r="54" spans="10:12" x14ac:dyDescent="0.2">
      <c r="J54" s="213"/>
      <c r="K54" s="214"/>
      <c r="L54" s="215"/>
    </row>
    <row r="55" spans="10:12" x14ac:dyDescent="0.2">
      <c r="J55" s="213"/>
      <c r="K55" s="214"/>
      <c r="L55" s="215"/>
    </row>
    <row r="56" spans="10:12" x14ac:dyDescent="0.2">
      <c r="J56" s="213"/>
      <c r="K56" s="214"/>
      <c r="L56" s="215"/>
    </row>
    <row r="57" spans="10:12" x14ac:dyDescent="0.2">
      <c r="J57" s="216"/>
      <c r="K57" s="217"/>
      <c r="L57" s="218"/>
    </row>
  </sheetData>
  <mergeCells count="3">
    <mergeCell ref="D2:F2"/>
    <mergeCell ref="J33:L45"/>
    <mergeCell ref="J46:L57"/>
  </mergeCells>
  <phoneticPr fontId="12"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57"/>
  <sheetViews>
    <sheetView topLeftCell="A99" zoomScaleNormal="100" workbookViewId="0">
      <selection activeCell="L25" sqref="L25"/>
    </sheetView>
  </sheetViews>
  <sheetFormatPr defaultRowHeight="12.75" x14ac:dyDescent="0.2"/>
  <cols>
    <col min="1" max="1" width="8.28515625" customWidth="1"/>
    <col min="11" max="11" width="23" customWidth="1"/>
    <col min="12" max="12" width="60.42578125" customWidth="1"/>
  </cols>
  <sheetData>
    <row r="1" spans="4:12" ht="13.5" thickBot="1" x14ac:dyDescent="0.25"/>
    <row r="2" spans="4:12" ht="13.5" thickBot="1" x14ac:dyDescent="0.25">
      <c r="D2" s="207" t="s">
        <v>337</v>
      </c>
      <c r="E2" s="208"/>
      <c r="F2" s="209"/>
    </row>
    <row r="4" spans="4:12" ht="13.5" x14ac:dyDescent="0.2">
      <c r="J4" s="51"/>
      <c r="K4" s="91" t="s">
        <v>24</v>
      </c>
      <c r="L4" s="86"/>
    </row>
    <row r="5" spans="4:12" ht="13.5" x14ac:dyDescent="0.2">
      <c r="J5" s="51"/>
      <c r="K5" s="92"/>
      <c r="L5" s="86"/>
    </row>
    <row r="6" spans="4:12" ht="13.5" x14ac:dyDescent="0.2">
      <c r="J6" s="61"/>
      <c r="K6" s="91" t="s">
        <v>21</v>
      </c>
      <c r="L6" s="86"/>
    </row>
    <row r="7" spans="4:12" ht="13.5" x14ac:dyDescent="0.2">
      <c r="J7" s="51"/>
      <c r="K7" s="91" t="s">
        <v>41</v>
      </c>
      <c r="L7" s="86"/>
    </row>
    <row r="8" spans="4:12" ht="13.5" x14ac:dyDescent="0.2">
      <c r="J8" s="51"/>
      <c r="K8" s="91" t="s">
        <v>45</v>
      </c>
      <c r="L8" s="86"/>
    </row>
    <row r="9" spans="4:12" ht="13.5" x14ac:dyDescent="0.2">
      <c r="J9" s="51"/>
      <c r="K9" s="91" t="s">
        <v>130</v>
      </c>
      <c r="L9" s="86"/>
    </row>
    <row r="10" spans="4:12" ht="13.5" x14ac:dyDescent="0.2">
      <c r="J10" s="51"/>
      <c r="K10" s="91" t="s">
        <v>81</v>
      </c>
      <c r="L10" s="86"/>
    </row>
    <row r="11" spans="4:12" ht="13.5" x14ac:dyDescent="0.2">
      <c r="J11" s="51"/>
      <c r="K11" s="91"/>
      <c r="L11" s="86"/>
    </row>
    <row r="12" spans="4:12" ht="13.5" x14ac:dyDescent="0.2">
      <c r="J12" s="51"/>
      <c r="K12" s="91" t="s">
        <v>82</v>
      </c>
      <c r="L12" s="87"/>
    </row>
    <row r="13" spans="4:12" ht="13.5" x14ac:dyDescent="0.2">
      <c r="J13" s="51"/>
      <c r="K13" s="91" t="s">
        <v>43</v>
      </c>
      <c r="L13" s="86"/>
    </row>
    <row r="14" spans="4:12" ht="13.5" x14ac:dyDescent="0.2">
      <c r="J14" s="51"/>
      <c r="K14" s="91" t="s">
        <v>195</v>
      </c>
      <c r="L14" s="86"/>
    </row>
    <row r="15" spans="4:12" ht="13.5" x14ac:dyDescent="0.2">
      <c r="J15" s="51"/>
      <c r="K15" s="91" t="s">
        <v>196</v>
      </c>
      <c r="L15" s="86"/>
    </row>
    <row r="16" spans="4:12" ht="13.5" x14ac:dyDescent="0.2">
      <c r="J16" s="51"/>
      <c r="K16" s="91" t="s">
        <v>40</v>
      </c>
      <c r="L16" s="86"/>
    </row>
    <row r="17" spans="10:12" ht="13.5" x14ac:dyDescent="0.2">
      <c r="J17" s="51"/>
      <c r="K17" s="91" t="s">
        <v>54</v>
      </c>
      <c r="L17" s="86"/>
    </row>
    <row r="18" spans="10:12" ht="13.5" x14ac:dyDescent="0.2">
      <c r="J18" s="51"/>
      <c r="K18" s="91" t="s">
        <v>44</v>
      </c>
      <c r="L18" s="86"/>
    </row>
    <row r="19" spans="10:12" ht="13.5" x14ac:dyDescent="0.2">
      <c r="J19" s="51"/>
      <c r="K19" s="91" t="s">
        <v>23</v>
      </c>
      <c r="L19" s="86"/>
    </row>
    <row r="20" spans="10:12" ht="13.5" x14ac:dyDescent="0.2">
      <c r="J20" s="51"/>
      <c r="K20" s="91" t="s">
        <v>170</v>
      </c>
      <c r="L20" s="86"/>
    </row>
    <row r="21" spans="10:12" ht="13.5" x14ac:dyDescent="0.2">
      <c r="J21" s="51"/>
      <c r="K21" s="91" t="s">
        <v>83</v>
      </c>
      <c r="L21" s="86"/>
    </row>
    <row r="22" spans="10:12" ht="13.5" x14ac:dyDescent="0.2">
      <c r="J22" s="51"/>
      <c r="K22" s="91"/>
      <c r="L22" s="86"/>
    </row>
    <row r="23" spans="10:12" ht="13.5" x14ac:dyDescent="0.2">
      <c r="J23" s="51"/>
      <c r="K23" s="91" t="s">
        <v>42</v>
      </c>
      <c r="L23" s="86"/>
    </row>
    <row r="24" spans="10:12" ht="13.5" x14ac:dyDescent="0.2">
      <c r="J24" s="51"/>
      <c r="K24" s="91" t="s">
        <v>161</v>
      </c>
      <c r="L24" s="86"/>
    </row>
    <row r="25" spans="10:12" ht="13.5" x14ac:dyDescent="0.2">
      <c r="J25" s="51"/>
      <c r="K25" s="91" t="s">
        <v>175</v>
      </c>
      <c r="L25" s="86"/>
    </row>
    <row r="26" spans="10:12" ht="13.5" x14ac:dyDescent="0.2">
      <c r="J26" s="51"/>
      <c r="K26" s="91" t="s">
        <v>197</v>
      </c>
      <c r="L26" s="86"/>
    </row>
    <row r="27" spans="10:12" ht="13.5" x14ac:dyDescent="0.2">
      <c r="J27" s="51"/>
      <c r="K27" s="91" t="s">
        <v>22</v>
      </c>
      <c r="L27" s="86"/>
    </row>
    <row r="28" spans="10:12" ht="13.5" x14ac:dyDescent="0.2">
      <c r="J28" s="51"/>
      <c r="K28" s="91" t="s">
        <v>154</v>
      </c>
      <c r="L28" s="86"/>
    </row>
    <row r="29" spans="10:12" ht="13.5" x14ac:dyDescent="0.2">
      <c r="J29" s="51"/>
      <c r="K29" s="91" t="s">
        <v>198</v>
      </c>
      <c r="L29" s="86"/>
    </row>
    <row r="30" spans="10:12" ht="13.5" x14ac:dyDescent="0.2">
      <c r="J30" s="51"/>
      <c r="K30" s="91" t="s">
        <v>1</v>
      </c>
      <c r="L30" s="86"/>
    </row>
    <row r="31" spans="10:12" ht="13.5" x14ac:dyDescent="0.2">
      <c r="J31" s="51"/>
      <c r="K31" s="91"/>
      <c r="L31" s="86"/>
    </row>
    <row r="32" spans="10:12" ht="13.5" x14ac:dyDescent="0.2">
      <c r="J32" s="51" t="s">
        <v>48</v>
      </c>
      <c r="K32" s="93" t="s">
        <v>0</v>
      </c>
      <c r="L32" s="86"/>
    </row>
    <row r="33" spans="10:12" x14ac:dyDescent="0.2">
      <c r="J33" s="210"/>
      <c r="K33" s="211"/>
      <c r="L33" s="212"/>
    </row>
    <row r="34" spans="10:12" x14ac:dyDescent="0.2">
      <c r="J34" s="213"/>
      <c r="K34" s="214"/>
      <c r="L34" s="215"/>
    </row>
    <row r="35" spans="10:12" x14ac:dyDescent="0.2">
      <c r="J35" s="213"/>
      <c r="K35" s="214"/>
      <c r="L35" s="215"/>
    </row>
    <row r="36" spans="10:12" x14ac:dyDescent="0.2">
      <c r="J36" s="213"/>
      <c r="K36" s="214"/>
      <c r="L36" s="215"/>
    </row>
    <row r="37" spans="10:12" x14ac:dyDescent="0.2">
      <c r="J37" s="213"/>
      <c r="K37" s="214"/>
      <c r="L37" s="215"/>
    </row>
    <row r="38" spans="10:12" x14ac:dyDescent="0.2">
      <c r="J38" s="213"/>
      <c r="K38" s="214"/>
      <c r="L38" s="215"/>
    </row>
    <row r="39" spans="10:12" x14ac:dyDescent="0.2">
      <c r="J39" s="213"/>
      <c r="K39" s="214"/>
      <c r="L39" s="215"/>
    </row>
    <row r="40" spans="10:12" x14ac:dyDescent="0.2">
      <c r="J40" s="213"/>
      <c r="K40" s="214"/>
      <c r="L40" s="215"/>
    </row>
    <row r="41" spans="10:12" x14ac:dyDescent="0.2">
      <c r="J41" s="213"/>
      <c r="K41" s="214"/>
      <c r="L41" s="215"/>
    </row>
    <row r="42" spans="10:12" x14ac:dyDescent="0.2">
      <c r="J42" s="213"/>
      <c r="K42" s="214"/>
      <c r="L42" s="215"/>
    </row>
    <row r="43" spans="10:12" x14ac:dyDescent="0.2">
      <c r="J43" s="213"/>
      <c r="K43" s="214"/>
      <c r="L43" s="215"/>
    </row>
    <row r="44" spans="10:12" x14ac:dyDescent="0.2">
      <c r="J44" s="213"/>
      <c r="K44" s="214"/>
      <c r="L44" s="215"/>
    </row>
    <row r="45" spans="10:12" x14ac:dyDescent="0.2">
      <c r="J45" s="216"/>
      <c r="K45" s="217"/>
      <c r="L45" s="218"/>
    </row>
    <row r="46" spans="10:12" x14ac:dyDescent="0.2">
      <c r="J46" s="210"/>
      <c r="K46" s="211"/>
      <c r="L46" s="212"/>
    </row>
    <row r="47" spans="10:12" x14ac:dyDescent="0.2">
      <c r="J47" s="213"/>
      <c r="K47" s="214"/>
      <c r="L47" s="215"/>
    </row>
    <row r="48" spans="10:12" x14ac:dyDescent="0.2">
      <c r="J48" s="213"/>
      <c r="K48" s="214"/>
      <c r="L48" s="215"/>
    </row>
    <row r="49" spans="10:12" x14ac:dyDescent="0.2">
      <c r="J49" s="213"/>
      <c r="K49" s="214"/>
      <c r="L49" s="215"/>
    </row>
    <row r="50" spans="10:12" x14ac:dyDescent="0.2">
      <c r="J50" s="213"/>
      <c r="K50" s="214"/>
      <c r="L50" s="215"/>
    </row>
    <row r="51" spans="10:12" x14ac:dyDescent="0.2">
      <c r="J51" s="213"/>
      <c r="K51" s="214"/>
      <c r="L51" s="215"/>
    </row>
    <row r="52" spans="10:12" x14ac:dyDescent="0.2">
      <c r="J52" s="213"/>
      <c r="K52" s="214"/>
      <c r="L52" s="215"/>
    </row>
    <row r="53" spans="10:12" x14ac:dyDescent="0.2">
      <c r="J53" s="213"/>
      <c r="K53" s="214"/>
      <c r="L53" s="215"/>
    </row>
    <row r="54" spans="10:12" x14ac:dyDescent="0.2">
      <c r="J54" s="213"/>
      <c r="K54" s="214"/>
      <c r="L54" s="215"/>
    </row>
    <row r="55" spans="10:12" x14ac:dyDescent="0.2">
      <c r="J55" s="213"/>
      <c r="K55" s="214"/>
      <c r="L55" s="215"/>
    </row>
    <row r="56" spans="10:12" x14ac:dyDescent="0.2">
      <c r="J56" s="213"/>
      <c r="K56" s="214"/>
      <c r="L56" s="215"/>
    </row>
    <row r="57" spans="10:12" x14ac:dyDescent="0.2">
      <c r="J57" s="216"/>
      <c r="K57" s="217"/>
      <c r="L57" s="218"/>
    </row>
  </sheetData>
  <mergeCells count="3">
    <mergeCell ref="D2:F2"/>
    <mergeCell ref="J33:L45"/>
    <mergeCell ref="J46:L57"/>
  </mergeCells>
  <phoneticPr fontId="18" type="noConversion"/>
  <pageMargins left="0.7" right="0.7" top="0.75" bottom="0.75" header="0.3" footer="0.3"/>
  <pageSetup paperSize="9" scale="79" orientation="portrait" r:id="rId1"/>
  <rowBreaks count="1" manualBreakCount="1">
    <brk id="57" max="11" man="1"/>
  </rowBreaks>
  <colBreaks count="1" manualBreakCount="1">
    <brk id="9"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L83"/>
  <sheetViews>
    <sheetView workbookViewId="0">
      <selection activeCell="D2" sqref="D2:F2"/>
    </sheetView>
  </sheetViews>
  <sheetFormatPr defaultRowHeight="12.75" x14ac:dyDescent="0.2"/>
  <cols>
    <col min="1" max="1" width="8.28515625" customWidth="1"/>
    <col min="11" max="11" width="23" customWidth="1"/>
    <col min="12" max="12" width="64.42578125" customWidth="1"/>
  </cols>
  <sheetData>
    <row r="1" spans="4:12" ht="13.5" thickBot="1" x14ac:dyDescent="0.25"/>
    <row r="2" spans="4:12" ht="13.5" thickBot="1" x14ac:dyDescent="0.25">
      <c r="D2" s="234" t="s">
        <v>430</v>
      </c>
      <c r="E2" s="235"/>
      <c r="F2" s="236"/>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c r="K10" s="91" t="s">
        <v>130</v>
      </c>
      <c r="L10" s="87"/>
    </row>
    <row r="11" spans="4:12" ht="13.5" x14ac:dyDescent="0.2">
      <c r="J11" s="51"/>
      <c r="K11" s="91" t="s">
        <v>81</v>
      </c>
      <c r="L11" s="87"/>
    </row>
    <row r="12" spans="4:12" ht="13.5" x14ac:dyDescent="0.2">
      <c r="J12" s="51"/>
      <c r="K12" s="91"/>
      <c r="L12" s="87"/>
    </row>
    <row r="13" spans="4:12" ht="13.5" x14ac:dyDescent="0.2">
      <c r="J13" s="51"/>
      <c r="K13" s="91" t="s">
        <v>82</v>
      </c>
      <c r="L13" s="87"/>
    </row>
    <row r="14" spans="4:12" ht="13.5" x14ac:dyDescent="0.2">
      <c r="J14" s="51"/>
      <c r="K14" s="91" t="s">
        <v>43</v>
      </c>
      <c r="L14" s="87"/>
    </row>
    <row r="15" spans="4:12" ht="13.5" x14ac:dyDescent="0.2">
      <c r="J15" s="51"/>
      <c r="K15" s="91" t="s">
        <v>195</v>
      </c>
      <c r="L15" s="87"/>
    </row>
    <row r="16" spans="4:12" ht="13.5" x14ac:dyDescent="0.2">
      <c r="J16" s="51"/>
      <c r="K16" s="91" t="s">
        <v>196</v>
      </c>
      <c r="L16" s="87"/>
    </row>
    <row r="17" spans="10:12" ht="13.5" x14ac:dyDescent="0.2">
      <c r="J17" s="51"/>
      <c r="K17" s="91" t="s">
        <v>40</v>
      </c>
      <c r="L17" s="87"/>
    </row>
    <row r="18" spans="10:12" ht="13.5" x14ac:dyDescent="0.2">
      <c r="J18" s="51"/>
      <c r="K18" s="91" t="s">
        <v>54</v>
      </c>
      <c r="L18" s="87"/>
    </row>
    <row r="19" spans="10:12" ht="13.5" x14ac:dyDescent="0.2">
      <c r="J19" s="51"/>
      <c r="K19" s="91" t="s">
        <v>44</v>
      </c>
      <c r="L19" s="87"/>
    </row>
    <row r="20" spans="10:12" ht="13.5" x14ac:dyDescent="0.2">
      <c r="J20" s="51"/>
      <c r="K20" s="91" t="s">
        <v>23</v>
      </c>
      <c r="L20" s="87"/>
    </row>
    <row r="21" spans="10:12" ht="13.5" x14ac:dyDescent="0.2">
      <c r="J21" s="51"/>
      <c r="K21" s="91" t="s">
        <v>170</v>
      </c>
      <c r="L21" s="87"/>
    </row>
    <row r="22" spans="10:12" ht="13.5" x14ac:dyDescent="0.2">
      <c r="J22" s="51"/>
      <c r="K22" s="91" t="s">
        <v>83</v>
      </c>
      <c r="L22" s="87"/>
    </row>
    <row r="23" spans="10:12" ht="13.5" x14ac:dyDescent="0.2">
      <c r="J23" s="51"/>
      <c r="K23" s="91"/>
      <c r="L23" s="87"/>
    </row>
    <row r="24" spans="10:12" ht="13.5" x14ac:dyDescent="0.2">
      <c r="J24" s="51"/>
      <c r="K24" s="91" t="s">
        <v>42</v>
      </c>
      <c r="L24" s="87"/>
    </row>
    <row r="25" spans="10:12" ht="13.5" x14ac:dyDescent="0.2">
      <c r="J25" s="51"/>
      <c r="K25" s="91" t="s">
        <v>161</v>
      </c>
      <c r="L25" s="87"/>
    </row>
    <row r="26" spans="10:12" ht="13.5" x14ac:dyDescent="0.2">
      <c r="J26" s="51"/>
      <c r="K26" s="91" t="s">
        <v>175</v>
      </c>
      <c r="L26" s="87"/>
    </row>
    <row r="27" spans="10:12" ht="13.5" x14ac:dyDescent="0.2">
      <c r="J27" s="51"/>
      <c r="K27" s="91" t="s">
        <v>197</v>
      </c>
      <c r="L27" s="87"/>
    </row>
    <row r="28" spans="10:12" ht="13.5" x14ac:dyDescent="0.2">
      <c r="J28" s="51"/>
      <c r="K28" s="91" t="s">
        <v>22</v>
      </c>
      <c r="L28" s="87"/>
    </row>
    <row r="29" spans="10:12" ht="13.5" x14ac:dyDescent="0.2">
      <c r="J29" s="51"/>
      <c r="K29" s="91" t="s">
        <v>154</v>
      </c>
      <c r="L29" s="87"/>
    </row>
    <row r="30" spans="10:12" ht="13.5" x14ac:dyDescent="0.2">
      <c r="J30" s="51"/>
      <c r="K30" s="91" t="s">
        <v>198</v>
      </c>
      <c r="L30" s="87"/>
    </row>
    <row r="31" spans="10:12" ht="13.5" x14ac:dyDescent="0.2">
      <c r="J31" s="51"/>
      <c r="K31" s="91" t="s">
        <v>1</v>
      </c>
      <c r="L31" s="87"/>
    </row>
    <row r="32" spans="10:12" ht="13.5" x14ac:dyDescent="0.2">
      <c r="J32" s="51"/>
      <c r="K32" s="91"/>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honeticPr fontId="12"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D1:L82"/>
  <sheetViews>
    <sheetView zoomScaleNormal="100" workbookViewId="0">
      <selection sqref="A1:IV6553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28" t="s">
        <v>328</v>
      </c>
      <c r="E2" s="229"/>
      <c r="F2" s="230"/>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c r="K10" s="91" t="s">
        <v>130</v>
      </c>
      <c r="L10" s="87"/>
    </row>
    <row r="11" spans="4:12" ht="13.5" x14ac:dyDescent="0.2">
      <c r="J11" s="51"/>
      <c r="K11" s="91" t="s">
        <v>81</v>
      </c>
      <c r="L11" s="87"/>
    </row>
    <row r="12" spans="4:12" ht="13.5" x14ac:dyDescent="0.2">
      <c r="J12" s="51"/>
      <c r="K12" s="91"/>
      <c r="L12" s="87"/>
    </row>
    <row r="13" spans="4:12" ht="13.5" x14ac:dyDescent="0.2">
      <c r="J13" s="51"/>
      <c r="K13" s="91" t="s">
        <v>82</v>
      </c>
      <c r="L13" s="87"/>
    </row>
    <row r="14" spans="4:12" ht="13.5" x14ac:dyDescent="0.2">
      <c r="J14" s="51"/>
      <c r="K14" s="91" t="s">
        <v>43</v>
      </c>
      <c r="L14" s="87"/>
    </row>
    <row r="15" spans="4:12" ht="13.5" x14ac:dyDescent="0.2">
      <c r="J15" s="51"/>
      <c r="K15" s="91" t="s">
        <v>195</v>
      </c>
      <c r="L15" s="87"/>
    </row>
    <row r="16" spans="4:12" ht="13.5" x14ac:dyDescent="0.2">
      <c r="J16" s="51"/>
      <c r="K16" s="91" t="s">
        <v>196</v>
      </c>
      <c r="L16" s="87"/>
    </row>
    <row r="17" spans="10:12" ht="13.5" x14ac:dyDescent="0.2">
      <c r="J17" s="51"/>
      <c r="K17" s="91" t="s">
        <v>40</v>
      </c>
      <c r="L17" s="87"/>
    </row>
    <row r="18" spans="10:12" ht="13.5" x14ac:dyDescent="0.2">
      <c r="J18" s="51"/>
      <c r="K18" s="91" t="s">
        <v>54</v>
      </c>
      <c r="L18" s="87"/>
    </row>
    <row r="19" spans="10:12" ht="13.5" x14ac:dyDescent="0.2">
      <c r="J19" s="51"/>
      <c r="K19" s="91" t="s">
        <v>44</v>
      </c>
      <c r="L19" s="87"/>
    </row>
    <row r="20" spans="10:12" ht="13.5" x14ac:dyDescent="0.2">
      <c r="J20" s="51"/>
      <c r="K20" s="91" t="s">
        <v>23</v>
      </c>
      <c r="L20" s="87"/>
    </row>
    <row r="21" spans="10:12" ht="13.5" x14ac:dyDescent="0.2">
      <c r="J21" s="51"/>
      <c r="K21" s="91" t="s">
        <v>170</v>
      </c>
      <c r="L21" s="87"/>
    </row>
    <row r="22" spans="10:12" ht="13.5" x14ac:dyDescent="0.2">
      <c r="J22" s="51"/>
      <c r="K22" s="91" t="s">
        <v>83</v>
      </c>
      <c r="L22" s="87"/>
    </row>
    <row r="23" spans="10:12" ht="13.5" x14ac:dyDescent="0.2">
      <c r="J23" s="51"/>
      <c r="K23" s="91"/>
      <c r="L23" s="87"/>
    </row>
    <row r="24" spans="10:12" ht="13.5" x14ac:dyDescent="0.2">
      <c r="J24" s="51"/>
      <c r="K24" s="91" t="s">
        <v>42</v>
      </c>
      <c r="L24" s="87"/>
    </row>
    <row r="25" spans="10:12" ht="13.5" x14ac:dyDescent="0.2">
      <c r="J25" s="51"/>
      <c r="K25" s="91" t="s">
        <v>161</v>
      </c>
      <c r="L25" s="87"/>
    </row>
    <row r="26" spans="10:12" ht="13.5" x14ac:dyDescent="0.2">
      <c r="J26" s="51"/>
      <c r="K26" s="91" t="s">
        <v>175</v>
      </c>
      <c r="L26" s="87"/>
    </row>
    <row r="27" spans="10:12" ht="13.5" x14ac:dyDescent="0.2">
      <c r="J27" s="51"/>
      <c r="K27" s="91" t="s">
        <v>197</v>
      </c>
      <c r="L27" s="87"/>
    </row>
    <row r="28" spans="10:12" ht="13.5" x14ac:dyDescent="0.2">
      <c r="J28" s="51"/>
      <c r="K28" s="91" t="s">
        <v>22</v>
      </c>
      <c r="L28" s="87"/>
    </row>
    <row r="29" spans="10:12" ht="13.5" x14ac:dyDescent="0.2">
      <c r="J29" s="51"/>
      <c r="K29" s="91" t="s">
        <v>154</v>
      </c>
      <c r="L29" s="87"/>
    </row>
    <row r="30" spans="10:12" ht="13.5" x14ac:dyDescent="0.2">
      <c r="J30" s="51"/>
      <c r="K30" s="91" t="s">
        <v>198</v>
      </c>
      <c r="L30" s="87"/>
    </row>
    <row r="31" spans="10:12" ht="13.5" x14ac:dyDescent="0.2">
      <c r="J31" s="51"/>
      <c r="K31" s="91" t="s">
        <v>1</v>
      </c>
      <c r="L31" s="86"/>
    </row>
    <row r="32" spans="10:12" ht="13.5" x14ac:dyDescent="0.2">
      <c r="J32" s="51" t="s">
        <v>48</v>
      </c>
      <c r="K32" s="51" t="s">
        <v>0</v>
      </c>
      <c r="L32" s="86"/>
    </row>
    <row r="33" spans="10:12" x14ac:dyDescent="0.2">
      <c r="J33" s="219"/>
      <c r="K33" s="220"/>
      <c r="L33" s="221"/>
    </row>
    <row r="34" spans="10:12" x14ac:dyDescent="0.2">
      <c r="J34" s="222"/>
      <c r="K34" s="223"/>
      <c r="L34" s="224"/>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5"/>
      <c r="K57" s="226"/>
      <c r="L57" s="227"/>
    </row>
    <row r="58" spans="10:12" x14ac:dyDescent="0.2">
      <c r="J58" s="219"/>
      <c r="K58" s="220"/>
      <c r="L58" s="221"/>
    </row>
    <row r="59" spans="10:12" x14ac:dyDescent="0.2">
      <c r="J59" s="222"/>
      <c r="K59" s="223"/>
      <c r="L59" s="224"/>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5"/>
      <c r="K82" s="226"/>
      <c r="L82" s="227"/>
    </row>
  </sheetData>
  <mergeCells count="3">
    <mergeCell ref="D2:F2"/>
    <mergeCell ref="J33:L57"/>
    <mergeCell ref="J58:L82"/>
  </mergeCells>
  <phoneticPr fontId="12"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T66"/>
  <sheetViews>
    <sheetView showZeros="0" topLeftCell="A40" zoomScale="90" zoomScaleNormal="90" zoomScaleSheetLayoutView="50" workbookViewId="0">
      <pane xSplit="2" topLeftCell="FH1" activePane="topRight" state="frozen"/>
      <selection pane="topRight" activeCell="GH49" sqref="GH49"/>
    </sheetView>
  </sheetViews>
  <sheetFormatPr defaultRowHeight="12.75" x14ac:dyDescent="0.2"/>
  <cols>
    <col min="1" max="1" width="3.28515625" style="6" customWidth="1"/>
    <col min="2" max="2" width="21.140625" style="31" bestFit="1" customWidth="1"/>
    <col min="3" max="3" width="5.28515625" style="6" customWidth="1"/>
    <col min="4" max="4" width="6.5703125" style="17" customWidth="1"/>
    <col min="5" max="5" width="6.5703125" style="6" customWidth="1"/>
    <col min="6" max="6" width="6.7109375" style="17" customWidth="1"/>
    <col min="7" max="7" width="7.5703125" style="6" customWidth="1"/>
    <col min="8" max="10" width="5.28515625" style="6" customWidth="1"/>
    <col min="11" max="11" width="5.140625" style="6" customWidth="1"/>
    <col min="12" max="12" width="6.5703125" style="6" customWidth="1"/>
    <col min="13" max="13" width="4.140625" style="6" customWidth="1"/>
    <col min="14" max="14" width="6" style="6" customWidth="1"/>
    <col min="15" max="28" width="4.140625" style="8" customWidth="1"/>
    <col min="29" max="29" width="8.85546875" style="8" customWidth="1"/>
    <col min="30" max="48" width="4.140625" style="8" customWidth="1"/>
    <col min="49" max="49" width="4.42578125" style="8" customWidth="1"/>
    <col min="50" max="53" width="4.140625" style="8" customWidth="1"/>
    <col min="54" max="54" width="4.5703125" style="8" customWidth="1"/>
    <col min="55" max="58" width="4.140625" style="8" customWidth="1"/>
    <col min="59" max="59" width="4.7109375" style="8" customWidth="1"/>
    <col min="60" max="63" width="4.140625" style="8" customWidth="1"/>
    <col min="64" max="64" width="5.7109375" style="8" customWidth="1"/>
    <col min="65" max="68" width="4.140625" style="8" customWidth="1"/>
    <col min="69" max="69" width="5.140625" style="8" customWidth="1"/>
    <col min="70" max="73" width="4.140625" style="8" customWidth="1"/>
    <col min="74" max="74" width="4.28515625" style="8" customWidth="1"/>
    <col min="75" max="78" width="4.140625" style="8" customWidth="1"/>
    <col min="79" max="79" width="9" style="8" customWidth="1"/>
    <col min="80" max="83" width="4.140625" style="8" customWidth="1"/>
    <col min="84" max="84" width="6.140625" style="8" customWidth="1"/>
    <col min="85" max="88" width="4.140625" style="8" customWidth="1"/>
    <col min="89" max="89" width="5.7109375" style="8" customWidth="1"/>
    <col min="90" max="93" width="4.140625" style="8" customWidth="1"/>
    <col min="94" max="94" width="5.42578125" style="8" customWidth="1"/>
    <col min="95" max="103" width="4.140625" style="8" customWidth="1"/>
    <col min="104" max="104" width="5.28515625" style="8" customWidth="1"/>
    <col min="105" max="108" width="4.140625" style="8" customWidth="1"/>
    <col min="109" max="109" width="5.28515625" style="8" customWidth="1"/>
    <col min="110" max="113" width="4.140625" style="8" customWidth="1"/>
    <col min="114" max="114" width="7.42578125" style="8" customWidth="1"/>
    <col min="115" max="118" width="4.140625" style="8" customWidth="1"/>
    <col min="119" max="119" width="4.5703125" style="8" customWidth="1"/>
    <col min="120" max="128" width="4.140625" style="8" customWidth="1"/>
    <col min="129" max="129" width="5.28515625" style="8" customWidth="1"/>
    <col min="130" max="133" width="4.140625" style="8" customWidth="1"/>
    <col min="134" max="134" width="4.7109375" style="8" customWidth="1"/>
    <col min="135" max="138" width="4.140625" style="8" customWidth="1"/>
    <col min="139" max="139" width="6.7109375" style="8" customWidth="1"/>
    <col min="140" max="143" width="4.140625" style="8" customWidth="1"/>
    <col min="144" max="144" width="5" style="8" customWidth="1"/>
    <col min="145" max="148" width="4.140625" style="8" customWidth="1"/>
    <col min="149" max="149" width="9.5703125" style="8" customWidth="1"/>
    <col min="150" max="153" width="4.140625" style="8" customWidth="1"/>
    <col min="154" max="154" width="4.28515625" style="8" customWidth="1"/>
    <col min="155" max="163" width="4.140625" style="8" customWidth="1"/>
    <col min="164" max="164" width="9.28515625" style="8" customWidth="1"/>
    <col min="165" max="168" width="4.140625" style="8" customWidth="1"/>
    <col min="169" max="169" width="10" style="8" customWidth="1"/>
    <col min="170" max="173" width="4.140625" style="8" customWidth="1"/>
    <col min="174" max="174" width="6" style="8" customWidth="1"/>
    <col min="175" max="178" width="4.140625" style="30" customWidth="1"/>
    <col min="179" max="179" width="5.140625" style="30" customWidth="1"/>
    <col min="180" max="183" width="4.140625" style="30" customWidth="1"/>
    <col min="184" max="184" width="5.140625" style="30" customWidth="1"/>
    <col min="185" max="188" width="4.140625" style="8" customWidth="1"/>
    <col min="189" max="189" width="5.5703125" style="8" customWidth="1"/>
    <col min="190" max="193" width="4.140625" style="8" customWidth="1"/>
    <col min="194" max="194" width="6.140625" style="8" customWidth="1"/>
    <col min="195" max="199" width="4.140625" style="8" customWidth="1"/>
    <col min="200" max="16384" width="9.140625" style="12"/>
  </cols>
  <sheetData>
    <row r="1" spans="1:254" ht="15" thickBot="1" x14ac:dyDescent="0.25">
      <c r="O1" s="189" t="s">
        <v>14</v>
      </c>
      <c r="P1" s="189"/>
      <c r="Q1" s="189"/>
      <c r="R1" s="189"/>
      <c r="S1" s="189"/>
      <c r="T1" s="189" t="s">
        <v>14</v>
      </c>
      <c r="U1" s="189"/>
      <c r="V1" s="189"/>
      <c r="W1" s="189"/>
      <c r="X1" s="189"/>
      <c r="Y1" s="189" t="s">
        <v>14</v>
      </c>
      <c r="Z1" s="189"/>
      <c r="AA1" s="189"/>
      <c r="AB1" s="189"/>
      <c r="AC1" s="189"/>
      <c r="AD1" s="162" t="s">
        <v>46</v>
      </c>
      <c r="AE1" s="162"/>
      <c r="AF1" s="162"/>
      <c r="AG1" s="162"/>
      <c r="AH1" s="162"/>
      <c r="AI1" s="162" t="s">
        <v>46</v>
      </c>
      <c r="AJ1" s="162"/>
      <c r="AK1" s="162"/>
      <c r="AL1" s="162"/>
      <c r="AM1" s="162"/>
      <c r="AN1" s="162" t="s">
        <v>46</v>
      </c>
      <c r="AO1" s="162"/>
      <c r="AP1" s="162"/>
      <c r="AQ1" s="162"/>
      <c r="AR1" s="162"/>
      <c r="AS1" s="186" t="s">
        <v>157</v>
      </c>
      <c r="AT1" s="186"/>
      <c r="AU1" s="186"/>
      <c r="AV1" s="186"/>
      <c r="AW1" s="186"/>
      <c r="AX1" s="162" t="s">
        <v>46</v>
      </c>
      <c r="AY1" s="162"/>
      <c r="AZ1" s="162"/>
      <c r="BA1" s="162"/>
      <c r="BB1" s="162"/>
      <c r="BC1" s="175" t="s">
        <v>153</v>
      </c>
      <c r="BD1" s="175"/>
      <c r="BE1" s="175"/>
      <c r="BF1" s="175"/>
      <c r="BG1" s="175"/>
      <c r="BH1" s="162" t="s">
        <v>46</v>
      </c>
      <c r="BI1" s="162"/>
      <c r="BJ1" s="162"/>
      <c r="BK1" s="162"/>
      <c r="BL1" s="162"/>
      <c r="BM1" s="162" t="s">
        <v>46</v>
      </c>
      <c r="BN1" s="162"/>
      <c r="BO1" s="162"/>
      <c r="BP1" s="162"/>
      <c r="BQ1" s="162"/>
      <c r="BR1" s="175" t="s">
        <v>153</v>
      </c>
      <c r="BS1" s="175"/>
      <c r="BT1" s="175"/>
      <c r="BU1" s="175"/>
      <c r="BV1" s="175"/>
      <c r="BW1" s="186" t="s">
        <v>157</v>
      </c>
      <c r="BX1" s="186"/>
      <c r="BY1" s="186"/>
      <c r="BZ1" s="186"/>
      <c r="CA1" s="186"/>
      <c r="CB1" s="162" t="s">
        <v>46</v>
      </c>
      <c r="CC1" s="162"/>
      <c r="CD1" s="162"/>
      <c r="CE1" s="162"/>
      <c r="CF1" s="162"/>
      <c r="CG1" s="162" t="s">
        <v>46</v>
      </c>
      <c r="CH1" s="162"/>
      <c r="CI1" s="162"/>
      <c r="CJ1" s="162"/>
      <c r="CK1" s="162"/>
      <c r="CL1" s="162" t="s">
        <v>46</v>
      </c>
      <c r="CM1" s="162"/>
      <c r="CN1" s="162"/>
      <c r="CO1" s="162"/>
      <c r="CP1" s="162"/>
      <c r="CQ1" s="189" t="s">
        <v>14</v>
      </c>
      <c r="CR1" s="189"/>
      <c r="CS1" s="189"/>
      <c r="CT1" s="189"/>
      <c r="CU1" s="189"/>
      <c r="CV1" s="175" t="s">
        <v>153</v>
      </c>
      <c r="CW1" s="175"/>
      <c r="CX1" s="175"/>
      <c r="CY1" s="175"/>
      <c r="CZ1" s="175"/>
      <c r="DA1" s="203" t="s">
        <v>46</v>
      </c>
      <c r="DB1" s="204"/>
      <c r="DC1" s="204"/>
      <c r="DD1" s="204"/>
      <c r="DE1" s="205"/>
      <c r="DF1" s="175" t="s">
        <v>153</v>
      </c>
      <c r="DG1" s="175"/>
      <c r="DH1" s="175"/>
      <c r="DI1" s="175"/>
      <c r="DJ1" s="175"/>
      <c r="DK1" s="175" t="s">
        <v>153</v>
      </c>
      <c r="DL1" s="175"/>
      <c r="DM1" s="175"/>
      <c r="DN1" s="175"/>
      <c r="DO1" s="175"/>
      <c r="DP1" s="162" t="s">
        <v>46</v>
      </c>
      <c r="DQ1" s="162"/>
      <c r="DR1" s="162"/>
      <c r="DS1" s="162"/>
      <c r="DT1" s="162"/>
      <c r="DU1" s="162" t="s">
        <v>46</v>
      </c>
      <c r="DV1" s="162"/>
      <c r="DW1" s="162"/>
      <c r="DX1" s="162"/>
      <c r="DY1" s="162"/>
      <c r="DZ1" s="162" t="s">
        <v>46</v>
      </c>
      <c r="EA1" s="162"/>
      <c r="EB1" s="162"/>
      <c r="EC1" s="162"/>
      <c r="ED1" s="162"/>
      <c r="EE1" s="175" t="s">
        <v>153</v>
      </c>
      <c r="EF1" s="175"/>
      <c r="EG1" s="175"/>
      <c r="EH1" s="175"/>
      <c r="EI1" s="175"/>
      <c r="EJ1" s="162" t="s">
        <v>46</v>
      </c>
      <c r="EK1" s="162"/>
      <c r="EL1" s="162"/>
      <c r="EM1" s="162"/>
      <c r="EN1" s="162"/>
      <c r="EO1" s="175" t="s">
        <v>481</v>
      </c>
      <c r="EP1" s="175"/>
      <c r="EQ1" s="175"/>
      <c r="ER1" s="175"/>
      <c r="ES1" s="175"/>
      <c r="ET1" s="162" t="s">
        <v>46</v>
      </c>
      <c r="EU1" s="162"/>
      <c r="EV1" s="162"/>
      <c r="EW1" s="162"/>
      <c r="EX1" s="162"/>
      <c r="EY1" s="162" t="s">
        <v>46</v>
      </c>
      <c r="EZ1" s="162"/>
      <c r="FA1" s="162"/>
      <c r="FB1" s="162"/>
      <c r="FC1" s="162"/>
      <c r="FD1" s="197" t="s">
        <v>510</v>
      </c>
      <c r="FE1" s="198"/>
      <c r="FF1" s="198"/>
      <c r="FG1" s="198"/>
      <c r="FH1" s="199"/>
      <c r="FI1" s="175" t="s">
        <v>509</v>
      </c>
      <c r="FJ1" s="175"/>
      <c r="FK1" s="175"/>
      <c r="FL1" s="175"/>
      <c r="FM1" s="175"/>
      <c r="FN1" s="162" t="s">
        <v>46</v>
      </c>
      <c r="FO1" s="162"/>
      <c r="FP1" s="162"/>
      <c r="FQ1" s="162"/>
      <c r="FR1" s="162"/>
      <c r="FS1" s="162" t="s">
        <v>46</v>
      </c>
      <c r="FT1" s="162"/>
      <c r="FU1" s="162"/>
      <c r="FV1" s="162"/>
      <c r="FW1" s="162"/>
      <c r="FX1" s="162" t="s">
        <v>528</v>
      </c>
      <c r="FY1" s="162"/>
      <c r="FZ1" s="162"/>
      <c r="GA1" s="162"/>
      <c r="GB1" s="162"/>
      <c r="GC1" s="162" t="s">
        <v>529</v>
      </c>
      <c r="GD1" s="162"/>
      <c r="GE1" s="162"/>
      <c r="GF1" s="162"/>
      <c r="GG1" s="162"/>
      <c r="GH1" s="162" t="s">
        <v>530</v>
      </c>
      <c r="GI1" s="162"/>
      <c r="GJ1" s="162"/>
      <c r="GK1" s="162"/>
      <c r="GL1" s="162"/>
      <c r="GM1" s="162" t="s">
        <v>561</v>
      </c>
      <c r="GN1" s="162"/>
      <c r="GO1" s="162"/>
      <c r="GP1" s="162"/>
      <c r="GQ1" s="162"/>
    </row>
    <row r="2" spans="1:254" s="11" customFormat="1" ht="12.75" customHeight="1" x14ac:dyDescent="0.2">
      <c r="A2" s="190" t="s">
        <v>32</v>
      </c>
      <c r="B2" s="194" t="s">
        <v>2</v>
      </c>
      <c r="C2" s="192" t="s">
        <v>19</v>
      </c>
      <c r="D2" s="195" t="s">
        <v>35</v>
      </c>
      <c r="E2" s="192" t="s">
        <v>6</v>
      </c>
      <c r="F2" s="195" t="s">
        <v>7</v>
      </c>
      <c r="G2" s="192" t="s">
        <v>49</v>
      </c>
      <c r="H2" s="192" t="s">
        <v>50</v>
      </c>
      <c r="I2" s="192" t="s">
        <v>28</v>
      </c>
      <c r="J2" s="192" t="s">
        <v>29</v>
      </c>
      <c r="K2" s="192" t="s">
        <v>15</v>
      </c>
      <c r="L2" s="192" t="s">
        <v>8</v>
      </c>
      <c r="M2" s="192" t="s">
        <v>78</v>
      </c>
      <c r="N2" s="192" t="s">
        <v>9</v>
      </c>
      <c r="O2" s="163">
        <v>42250</v>
      </c>
      <c r="P2" s="164"/>
      <c r="Q2" s="164"/>
      <c r="R2" s="164"/>
      <c r="S2" s="164"/>
      <c r="T2" s="163">
        <v>42256</v>
      </c>
      <c r="U2" s="164"/>
      <c r="V2" s="164"/>
      <c r="W2" s="164"/>
      <c r="X2" s="164"/>
      <c r="Y2" s="163">
        <v>42262</v>
      </c>
      <c r="Z2" s="164"/>
      <c r="AA2" s="164"/>
      <c r="AB2" s="164"/>
      <c r="AC2" s="164"/>
      <c r="AD2" s="163">
        <v>42268</v>
      </c>
      <c r="AE2" s="164"/>
      <c r="AF2" s="164"/>
      <c r="AG2" s="164"/>
      <c r="AH2" s="164"/>
      <c r="AI2" s="163">
        <v>42275</v>
      </c>
      <c r="AJ2" s="164"/>
      <c r="AK2" s="164"/>
      <c r="AL2" s="164"/>
      <c r="AM2" s="164"/>
      <c r="AN2" s="163">
        <v>42285</v>
      </c>
      <c r="AO2" s="164"/>
      <c r="AP2" s="164"/>
      <c r="AQ2" s="164"/>
      <c r="AR2" s="164"/>
      <c r="AS2" s="163">
        <v>42292</v>
      </c>
      <c r="AT2" s="164"/>
      <c r="AU2" s="164"/>
      <c r="AV2" s="164"/>
      <c r="AW2" s="164"/>
      <c r="AX2" s="163">
        <v>42299</v>
      </c>
      <c r="AY2" s="164"/>
      <c r="AZ2" s="164"/>
      <c r="BA2" s="164"/>
      <c r="BB2" s="164"/>
      <c r="BC2" s="163">
        <v>42303</v>
      </c>
      <c r="BD2" s="164"/>
      <c r="BE2" s="164"/>
      <c r="BF2" s="164"/>
      <c r="BG2" s="164"/>
      <c r="BH2" s="163">
        <v>42311</v>
      </c>
      <c r="BI2" s="164"/>
      <c r="BJ2" s="164"/>
      <c r="BK2" s="164"/>
      <c r="BL2" s="164"/>
      <c r="BM2" s="163">
        <v>42317</v>
      </c>
      <c r="BN2" s="164"/>
      <c r="BO2" s="164"/>
      <c r="BP2" s="164"/>
      <c r="BQ2" s="164"/>
      <c r="BR2" s="163">
        <v>42320</v>
      </c>
      <c r="BS2" s="164"/>
      <c r="BT2" s="164"/>
      <c r="BU2" s="164"/>
      <c r="BV2" s="164"/>
      <c r="BW2" s="163">
        <v>42324</v>
      </c>
      <c r="BX2" s="164"/>
      <c r="BY2" s="164"/>
      <c r="BZ2" s="164"/>
      <c r="CA2" s="164"/>
      <c r="CB2" s="163">
        <v>42327</v>
      </c>
      <c r="CC2" s="164"/>
      <c r="CD2" s="164"/>
      <c r="CE2" s="164"/>
      <c r="CF2" s="164"/>
      <c r="CG2" s="163">
        <v>42334</v>
      </c>
      <c r="CH2" s="164"/>
      <c r="CI2" s="164"/>
      <c r="CJ2" s="164"/>
      <c r="CK2" s="164"/>
      <c r="CL2" s="163">
        <v>42339</v>
      </c>
      <c r="CM2" s="164"/>
      <c r="CN2" s="164"/>
      <c r="CO2" s="164"/>
      <c r="CP2" s="164"/>
      <c r="CQ2" s="163">
        <v>42399</v>
      </c>
      <c r="CR2" s="164"/>
      <c r="CS2" s="164"/>
      <c r="CT2" s="164"/>
      <c r="CU2" s="164"/>
      <c r="CV2" s="163">
        <v>42404</v>
      </c>
      <c r="CW2" s="164"/>
      <c r="CX2" s="164"/>
      <c r="CY2" s="164"/>
      <c r="CZ2" s="164"/>
      <c r="DA2" s="163">
        <v>42408</v>
      </c>
      <c r="DB2" s="164"/>
      <c r="DC2" s="164"/>
      <c r="DD2" s="164"/>
      <c r="DE2" s="164"/>
      <c r="DF2" s="163">
        <v>42411</v>
      </c>
      <c r="DG2" s="164"/>
      <c r="DH2" s="164"/>
      <c r="DI2" s="164"/>
      <c r="DJ2" s="164"/>
      <c r="DK2" s="163">
        <v>42422</v>
      </c>
      <c r="DL2" s="164"/>
      <c r="DM2" s="164"/>
      <c r="DN2" s="164"/>
      <c r="DO2" s="164"/>
      <c r="DP2" s="163">
        <v>42425</v>
      </c>
      <c r="DQ2" s="164"/>
      <c r="DR2" s="164"/>
      <c r="DS2" s="164"/>
      <c r="DT2" s="164"/>
      <c r="DU2" s="163">
        <v>42450</v>
      </c>
      <c r="DV2" s="164"/>
      <c r="DW2" s="164"/>
      <c r="DX2" s="164"/>
      <c r="DY2" s="164"/>
      <c r="DZ2" s="163">
        <v>42453</v>
      </c>
      <c r="EA2" s="164"/>
      <c r="EB2" s="164"/>
      <c r="EC2" s="164"/>
      <c r="ED2" s="164"/>
      <c r="EE2" s="163">
        <v>42460</v>
      </c>
      <c r="EF2" s="164"/>
      <c r="EG2" s="164"/>
      <c r="EH2" s="164"/>
      <c r="EI2" s="164"/>
      <c r="EJ2" s="163">
        <v>42467</v>
      </c>
      <c r="EK2" s="164"/>
      <c r="EL2" s="164"/>
      <c r="EM2" s="164"/>
      <c r="EN2" s="164"/>
      <c r="EO2" s="163">
        <v>42471</v>
      </c>
      <c r="EP2" s="164"/>
      <c r="EQ2" s="164"/>
      <c r="ER2" s="164"/>
      <c r="ES2" s="164"/>
      <c r="ET2" s="163">
        <v>42481</v>
      </c>
      <c r="EU2" s="164"/>
      <c r="EV2" s="164"/>
      <c r="EW2" s="164"/>
      <c r="EX2" s="164"/>
      <c r="EY2" s="163">
        <v>42486</v>
      </c>
      <c r="EZ2" s="164"/>
      <c r="FA2" s="164"/>
      <c r="FB2" s="164"/>
      <c r="FC2" s="164"/>
      <c r="FD2" s="163">
        <v>42494</v>
      </c>
      <c r="FE2" s="164"/>
      <c r="FF2" s="164"/>
      <c r="FG2" s="164"/>
      <c r="FH2" s="164"/>
      <c r="FI2" s="163">
        <v>42501</v>
      </c>
      <c r="FJ2" s="164"/>
      <c r="FK2" s="164"/>
      <c r="FL2" s="164"/>
      <c r="FM2" s="164"/>
      <c r="FN2" s="163">
        <v>42504</v>
      </c>
      <c r="FO2" s="164"/>
      <c r="FP2" s="164"/>
      <c r="FQ2" s="164"/>
      <c r="FR2" s="164"/>
      <c r="FS2" s="163">
        <v>42510</v>
      </c>
      <c r="FT2" s="164"/>
      <c r="FU2" s="164"/>
      <c r="FV2" s="164"/>
      <c r="FW2" s="164"/>
      <c r="FX2" s="163">
        <v>42531</v>
      </c>
      <c r="FY2" s="164"/>
      <c r="FZ2" s="164"/>
      <c r="GA2" s="164"/>
      <c r="GB2" s="164"/>
      <c r="GC2" s="163">
        <v>42535</v>
      </c>
      <c r="GD2" s="164"/>
      <c r="GE2" s="164"/>
      <c r="GF2" s="164"/>
      <c r="GG2" s="164"/>
      <c r="GH2" s="163">
        <v>42544</v>
      </c>
      <c r="GI2" s="164"/>
      <c r="GJ2" s="164"/>
      <c r="GK2" s="164"/>
      <c r="GL2" s="164"/>
      <c r="GM2" s="163">
        <v>42551</v>
      </c>
      <c r="GN2" s="164"/>
      <c r="GO2" s="164"/>
      <c r="GP2" s="164"/>
      <c r="GQ2" s="164"/>
    </row>
    <row r="3" spans="1:254" s="11" customFormat="1" ht="33" customHeight="1" x14ac:dyDescent="0.2">
      <c r="A3" s="191"/>
      <c r="B3" s="171"/>
      <c r="C3" s="193"/>
      <c r="D3" s="196"/>
      <c r="E3" s="193"/>
      <c r="F3" s="196"/>
      <c r="G3" s="193"/>
      <c r="H3" s="193"/>
      <c r="I3" s="193"/>
      <c r="J3" s="193"/>
      <c r="K3" s="193" t="s">
        <v>3</v>
      </c>
      <c r="L3" s="193" t="s">
        <v>4</v>
      </c>
      <c r="M3" s="193" t="s">
        <v>4</v>
      </c>
      <c r="N3" s="193"/>
      <c r="O3" s="187" t="s">
        <v>243</v>
      </c>
      <c r="P3" s="188"/>
      <c r="Q3" s="188"/>
      <c r="R3" s="188"/>
      <c r="S3" s="188"/>
      <c r="T3" s="187" t="s">
        <v>249</v>
      </c>
      <c r="U3" s="188"/>
      <c r="V3" s="188"/>
      <c r="W3" s="188"/>
      <c r="X3" s="188"/>
      <c r="Y3" s="187" t="s">
        <v>267</v>
      </c>
      <c r="Z3" s="188"/>
      <c r="AA3" s="188"/>
      <c r="AB3" s="188"/>
      <c r="AC3" s="188"/>
      <c r="AD3" s="165" t="s">
        <v>276</v>
      </c>
      <c r="AE3" s="166"/>
      <c r="AF3" s="166"/>
      <c r="AG3" s="166"/>
      <c r="AH3" s="166"/>
      <c r="AI3" s="165" t="s">
        <v>286</v>
      </c>
      <c r="AJ3" s="166"/>
      <c r="AK3" s="166"/>
      <c r="AL3" s="166"/>
      <c r="AM3" s="166"/>
      <c r="AN3" s="165" t="s">
        <v>293</v>
      </c>
      <c r="AO3" s="166"/>
      <c r="AP3" s="166"/>
      <c r="AQ3" s="166"/>
      <c r="AR3" s="166"/>
      <c r="AS3" s="182" t="s">
        <v>301</v>
      </c>
      <c r="AT3" s="183"/>
      <c r="AU3" s="183"/>
      <c r="AV3" s="183"/>
      <c r="AW3" s="183"/>
      <c r="AX3" s="165" t="s">
        <v>314</v>
      </c>
      <c r="AY3" s="166"/>
      <c r="AZ3" s="166"/>
      <c r="BA3" s="166"/>
      <c r="BB3" s="166"/>
      <c r="BC3" s="184" t="s">
        <v>322</v>
      </c>
      <c r="BD3" s="185"/>
      <c r="BE3" s="185"/>
      <c r="BF3" s="185"/>
      <c r="BG3" s="185"/>
      <c r="BH3" s="165" t="s">
        <v>331</v>
      </c>
      <c r="BI3" s="166"/>
      <c r="BJ3" s="166"/>
      <c r="BK3" s="166"/>
      <c r="BL3" s="166"/>
      <c r="BM3" s="165" t="s">
        <v>338</v>
      </c>
      <c r="BN3" s="166"/>
      <c r="BO3" s="166"/>
      <c r="BP3" s="166"/>
      <c r="BQ3" s="166"/>
      <c r="BR3" s="184" t="s">
        <v>429</v>
      </c>
      <c r="BS3" s="185"/>
      <c r="BT3" s="185"/>
      <c r="BU3" s="185"/>
      <c r="BV3" s="185"/>
      <c r="BW3" s="182" t="s">
        <v>354</v>
      </c>
      <c r="BX3" s="183"/>
      <c r="BY3" s="183"/>
      <c r="BZ3" s="183"/>
      <c r="CA3" s="183"/>
      <c r="CB3" s="165" t="s">
        <v>363</v>
      </c>
      <c r="CC3" s="166"/>
      <c r="CD3" s="166"/>
      <c r="CE3" s="166"/>
      <c r="CF3" s="166"/>
      <c r="CG3" s="165" t="s">
        <v>367</v>
      </c>
      <c r="CH3" s="166"/>
      <c r="CI3" s="166"/>
      <c r="CJ3" s="166"/>
      <c r="CK3" s="166"/>
      <c r="CL3" s="165" t="s">
        <v>381</v>
      </c>
      <c r="CM3" s="166"/>
      <c r="CN3" s="166"/>
      <c r="CO3" s="166"/>
      <c r="CP3" s="166"/>
      <c r="CQ3" s="187" t="s">
        <v>400</v>
      </c>
      <c r="CR3" s="188"/>
      <c r="CS3" s="188"/>
      <c r="CT3" s="188"/>
      <c r="CU3" s="188"/>
      <c r="CV3" s="184" t="s">
        <v>402</v>
      </c>
      <c r="CW3" s="185"/>
      <c r="CX3" s="185"/>
      <c r="CY3" s="185"/>
      <c r="CZ3" s="185"/>
      <c r="DA3" s="165" t="s">
        <v>413</v>
      </c>
      <c r="DB3" s="166"/>
      <c r="DC3" s="166"/>
      <c r="DD3" s="166"/>
      <c r="DE3" s="166"/>
      <c r="DF3" s="176" t="s">
        <v>424</v>
      </c>
      <c r="DG3" s="177"/>
      <c r="DH3" s="177"/>
      <c r="DI3" s="177"/>
      <c r="DJ3" s="178"/>
      <c r="DK3" s="176" t="s">
        <v>432</v>
      </c>
      <c r="DL3" s="177"/>
      <c r="DM3" s="177"/>
      <c r="DN3" s="177"/>
      <c r="DO3" s="178"/>
      <c r="DP3" s="165" t="s">
        <v>441</v>
      </c>
      <c r="DQ3" s="166"/>
      <c r="DR3" s="166"/>
      <c r="DS3" s="166"/>
      <c r="DT3" s="166"/>
      <c r="DU3" s="165" t="s">
        <v>451</v>
      </c>
      <c r="DV3" s="166"/>
      <c r="DW3" s="166"/>
      <c r="DX3" s="166"/>
      <c r="DY3" s="166"/>
      <c r="DZ3" s="165" t="s">
        <v>457</v>
      </c>
      <c r="EA3" s="166"/>
      <c r="EB3" s="166"/>
      <c r="EC3" s="166"/>
      <c r="ED3" s="166"/>
      <c r="EE3" s="176" t="s">
        <v>476</v>
      </c>
      <c r="EF3" s="177"/>
      <c r="EG3" s="177"/>
      <c r="EH3" s="177"/>
      <c r="EI3" s="178"/>
      <c r="EJ3" s="165" t="s">
        <v>487</v>
      </c>
      <c r="EK3" s="166"/>
      <c r="EL3" s="166"/>
      <c r="EM3" s="166"/>
      <c r="EN3" s="166"/>
      <c r="EO3" s="176" t="s">
        <v>491</v>
      </c>
      <c r="EP3" s="177"/>
      <c r="EQ3" s="177"/>
      <c r="ER3" s="177"/>
      <c r="ES3" s="178"/>
      <c r="ET3" s="165" t="s">
        <v>498</v>
      </c>
      <c r="EU3" s="166"/>
      <c r="EV3" s="166"/>
      <c r="EW3" s="166"/>
      <c r="EX3" s="166"/>
      <c r="EY3" s="165" t="s">
        <v>506</v>
      </c>
      <c r="EZ3" s="166"/>
      <c r="FA3" s="166"/>
      <c r="FB3" s="166"/>
      <c r="FC3" s="166"/>
      <c r="FD3" s="179" t="s">
        <v>514</v>
      </c>
      <c r="FE3" s="180"/>
      <c r="FF3" s="180"/>
      <c r="FG3" s="180"/>
      <c r="FH3" s="181"/>
      <c r="FI3" s="176" t="s">
        <v>518</v>
      </c>
      <c r="FJ3" s="177"/>
      <c r="FK3" s="177"/>
      <c r="FL3" s="177"/>
      <c r="FM3" s="178"/>
      <c r="FN3" s="165" t="s">
        <v>523</v>
      </c>
      <c r="FO3" s="166"/>
      <c r="FP3" s="166"/>
      <c r="FQ3" s="166"/>
      <c r="FR3" s="166"/>
      <c r="FS3" s="165" t="s">
        <v>533</v>
      </c>
      <c r="FT3" s="166"/>
      <c r="FU3" s="166"/>
      <c r="FV3" s="166"/>
      <c r="FW3" s="166"/>
      <c r="FX3" s="165" t="s">
        <v>543</v>
      </c>
      <c r="FY3" s="166"/>
      <c r="FZ3" s="166"/>
      <c r="GA3" s="166"/>
      <c r="GB3" s="166"/>
      <c r="GC3" s="165" t="s">
        <v>556</v>
      </c>
      <c r="GD3" s="166"/>
      <c r="GE3" s="166"/>
      <c r="GF3" s="166"/>
      <c r="GG3" s="166"/>
      <c r="GH3" s="165" t="s">
        <v>559</v>
      </c>
      <c r="GI3" s="166"/>
      <c r="GJ3" s="166"/>
      <c r="GK3" s="166"/>
      <c r="GL3" s="166"/>
      <c r="GM3" s="165" t="s">
        <v>567</v>
      </c>
      <c r="GN3" s="166"/>
      <c r="GO3" s="166"/>
      <c r="GP3" s="166"/>
      <c r="GQ3" s="166"/>
    </row>
    <row r="4" spans="1:254" s="11" customFormat="1" ht="49.5" customHeight="1" x14ac:dyDescent="0.2">
      <c r="A4" s="191"/>
      <c r="B4" s="171"/>
      <c r="C4" s="193"/>
      <c r="D4" s="196"/>
      <c r="E4" s="193"/>
      <c r="F4" s="196"/>
      <c r="G4" s="193"/>
      <c r="H4" s="193"/>
      <c r="I4" s="193"/>
      <c r="J4" s="193"/>
      <c r="K4" s="193"/>
      <c r="L4" s="193"/>
      <c r="M4" s="193"/>
      <c r="N4" s="193"/>
      <c r="O4" s="24" t="s">
        <v>5</v>
      </c>
      <c r="P4" s="23" t="s">
        <v>16</v>
      </c>
      <c r="Q4" s="23" t="s">
        <v>10</v>
      </c>
      <c r="R4" s="23" t="s">
        <v>11</v>
      </c>
      <c r="S4" s="23" t="s">
        <v>12</v>
      </c>
      <c r="T4" s="24" t="s">
        <v>5</v>
      </c>
      <c r="U4" s="23" t="s">
        <v>16</v>
      </c>
      <c r="V4" s="23" t="s">
        <v>10</v>
      </c>
      <c r="W4" s="23" t="s">
        <v>11</v>
      </c>
      <c r="X4" s="23" t="s">
        <v>12</v>
      </c>
      <c r="Y4" s="24" t="s">
        <v>5</v>
      </c>
      <c r="Z4" s="23" t="s">
        <v>16</v>
      </c>
      <c r="AA4" s="23" t="s">
        <v>10</v>
      </c>
      <c r="AB4" s="23" t="s">
        <v>11</v>
      </c>
      <c r="AC4" s="23" t="s">
        <v>12</v>
      </c>
      <c r="AD4" s="24" t="s">
        <v>5</v>
      </c>
      <c r="AE4" s="23" t="s">
        <v>16</v>
      </c>
      <c r="AF4" s="23" t="s">
        <v>10</v>
      </c>
      <c r="AG4" s="23" t="s">
        <v>11</v>
      </c>
      <c r="AH4" s="23" t="s">
        <v>12</v>
      </c>
      <c r="AI4" s="24" t="s">
        <v>5</v>
      </c>
      <c r="AJ4" s="23" t="s">
        <v>16</v>
      </c>
      <c r="AK4" s="23" t="s">
        <v>10</v>
      </c>
      <c r="AL4" s="23" t="s">
        <v>11</v>
      </c>
      <c r="AM4" s="23" t="s">
        <v>12</v>
      </c>
      <c r="AN4" s="24" t="s">
        <v>5</v>
      </c>
      <c r="AO4" s="23" t="s">
        <v>16</v>
      </c>
      <c r="AP4" s="23" t="s">
        <v>10</v>
      </c>
      <c r="AQ4" s="23" t="s">
        <v>11</v>
      </c>
      <c r="AR4" s="23" t="s">
        <v>12</v>
      </c>
      <c r="AS4" s="24" t="s">
        <v>5</v>
      </c>
      <c r="AT4" s="23" t="s">
        <v>16</v>
      </c>
      <c r="AU4" s="23" t="s">
        <v>10</v>
      </c>
      <c r="AV4" s="23" t="s">
        <v>11</v>
      </c>
      <c r="AW4" s="23" t="s">
        <v>12</v>
      </c>
      <c r="AX4" s="24" t="s">
        <v>5</v>
      </c>
      <c r="AY4" s="23" t="s">
        <v>16</v>
      </c>
      <c r="AZ4" s="23" t="s">
        <v>10</v>
      </c>
      <c r="BA4" s="23" t="s">
        <v>11</v>
      </c>
      <c r="BB4" s="23" t="s">
        <v>12</v>
      </c>
      <c r="BC4" s="24" t="s">
        <v>5</v>
      </c>
      <c r="BD4" s="23" t="s">
        <v>16</v>
      </c>
      <c r="BE4" s="23" t="s">
        <v>10</v>
      </c>
      <c r="BF4" s="23" t="s">
        <v>11</v>
      </c>
      <c r="BG4" s="23" t="s">
        <v>12</v>
      </c>
      <c r="BH4" s="24" t="s">
        <v>5</v>
      </c>
      <c r="BI4" s="23" t="s">
        <v>16</v>
      </c>
      <c r="BJ4" s="23" t="s">
        <v>10</v>
      </c>
      <c r="BK4" s="23" t="s">
        <v>11</v>
      </c>
      <c r="BL4" s="23" t="s">
        <v>12</v>
      </c>
      <c r="BM4" s="24" t="s">
        <v>5</v>
      </c>
      <c r="BN4" s="23" t="s">
        <v>16</v>
      </c>
      <c r="BO4" s="23" t="s">
        <v>10</v>
      </c>
      <c r="BP4" s="23" t="s">
        <v>11</v>
      </c>
      <c r="BQ4" s="23" t="s">
        <v>12</v>
      </c>
      <c r="BR4" s="24" t="s">
        <v>5</v>
      </c>
      <c r="BS4" s="23" t="s">
        <v>16</v>
      </c>
      <c r="BT4" s="23" t="s">
        <v>10</v>
      </c>
      <c r="BU4" s="23" t="s">
        <v>11</v>
      </c>
      <c r="BV4" s="23" t="s">
        <v>12</v>
      </c>
      <c r="BW4" s="24" t="s">
        <v>5</v>
      </c>
      <c r="BX4" s="23" t="s">
        <v>16</v>
      </c>
      <c r="BY4" s="23" t="s">
        <v>10</v>
      </c>
      <c r="BZ4" s="23" t="s">
        <v>11</v>
      </c>
      <c r="CA4" s="23" t="s">
        <v>12</v>
      </c>
      <c r="CB4" s="24" t="s">
        <v>5</v>
      </c>
      <c r="CC4" s="23" t="s">
        <v>16</v>
      </c>
      <c r="CD4" s="23" t="s">
        <v>10</v>
      </c>
      <c r="CE4" s="23" t="s">
        <v>11</v>
      </c>
      <c r="CF4" s="23" t="s">
        <v>12</v>
      </c>
      <c r="CG4" s="24" t="s">
        <v>5</v>
      </c>
      <c r="CH4" s="23" t="s">
        <v>16</v>
      </c>
      <c r="CI4" s="23" t="s">
        <v>10</v>
      </c>
      <c r="CJ4" s="23" t="s">
        <v>11</v>
      </c>
      <c r="CK4" s="23" t="s">
        <v>12</v>
      </c>
      <c r="CL4" s="24" t="s">
        <v>5</v>
      </c>
      <c r="CM4" s="23" t="s">
        <v>16</v>
      </c>
      <c r="CN4" s="23" t="s">
        <v>10</v>
      </c>
      <c r="CO4" s="23" t="s">
        <v>11</v>
      </c>
      <c r="CP4" s="23" t="s">
        <v>12</v>
      </c>
      <c r="CQ4" s="24" t="s">
        <v>5</v>
      </c>
      <c r="CR4" s="127" t="s">
        <v>16</v>
      </c>
      <c r="CS4" s="127" t="s">
        <v>10</v>
      </c>
      <c r="CT4" s="127" t="s">
        <v>11</v>
      </c>
      <c r="CU4" s="127" t="s">
        <v>12</v>
      </c>
      <c r="CV4" s="24" t="s">
        <v>5</v>
      </c>
      <c r="CW4" s="23" t="s">
        <v>16</v>
      </c>
      <c r="CX4" s="23" t="s">
        <v>10</v>
      </c>
      <c r="CY4" s="23" t="s">
        <v>11</v>
      </c>
      <c r="CZ4" s="23" t="s">
        <v>12</v>
      </c>
      <c r="DA4" s="24" t="s">
        <v>5</v>
      </c>
      <c r="DB4" s="125" t="s">
        <v>16</v>
      </c>
      <c r="DC4" s="125" t="s">
        <v>10</v>
      </c>
      <c r="DD4" s="125" t="s">
        <v>11</v>
      </c>
      <c r="DE4" s="125" t="s">
        <v>12</v>
      </c>
      <c r="DF4" s="24" t="s">
        <v>5</v>
      </c>
      <c r="DG4" s="23" t="s">
        <v>16</v>
      </c>
      <c r="DH4" s="23" t="s">
        <v>10</v>
      </c>
      <c r="DI4" s="23" t="s">
        <v>11</v>
      </c>
      <c r="DJ4" s="25" t="s">
        <v>12</v>
      </c>
      <c r="DK4" s="24" t="s">
        <v>5</v>
      </c>
      <c r="DL4" s="23" t="s">
        <v>16</v>
      </c>
      <c r="DM4" s="23" t="s">
        <v>10</v>
      </c>
      <c r="DN4" s="23" t="s">
        <v>11</v>
      </c>
      <c r="DO4" s="23" t="s">
        <v>12</v>
      </c>
      <c r="DP4" s="24" t="s">
        <v>5</v>
      </c>
      <c r="DQ4" s="23" t="s">
        <v>16</v>
      </c>
      <c r="DR4" s="23" t="s">
        <v>10</v>
      </c>
      <c r="DS4" s="23" t="s">
        <v>11</v>
      </c>
      <c r="DT4" s="25" t="s">
        <v>12</v>
      </c>
      <c r="DU4" s="24" t="s">
        <v>5</v>
      </c>
      <c r="DV4" s="23" t="s">
        <v>16</v>
      </c>
      <c r="DW4" s="23" t="s">
        <v>10</v>
      </c>
      <c r="DX4" s="23" t="s">
        <v>11</v>
      </c>
      <c r="DY4" s="25" t="s">
        <v>12</v>
      </c>
      <c r="DZ4" s="26" t="s">
        <v>5</v>
      </c>
      <c r="EA4" s="27" t="s">
        <v>16</v>
      </c>
      <c r="EB4" s="27" t="s">
        <v>10</v>
      </c>
      <c r="EC4" s="27" t="s">
        <v>11</v>
      </c>
      <c r="ED4" s="28" t="s">
        <v>12</v>
      </c>
      <c r="EE4" s="26" t="s">
        <v>5</v>
      </c>
      <c r="EF4" s="27" t="s">
        <v>16</v>
      </c>
      <c r="EG4" s="27" t="s">
        <v>10</v>
      </c>
      <c r="EH4" s="27" t="s">
        <v>11</v>
      </c>
      <c r="EI4" s="28" t="s">
        <v>12</v>
      </c>
      <c r="EJ4" s="26" t="s">
        <v>5</v>
      </c>
      <c r="EK4" s="27" t="s">
        <v>16</v>
      </c>
      <c r="EL4" s="27" t="s">
        <v>10</v>
      </c>
      <c r="EM4" s="27" t="s">
        <v>11</v>
      </c>
      <c r="EN4" s="28" t="s">
        <v>12</v>
      </c>
      <c r="EO4" s="26" t="s">
        <v>5</v>
      </c>
      <c r="EP4" s="27" t="s">
        <v>16</v>
      </c>
      <c r="EQ4" s="27" t="s">
        <v>10</v>
      </c>
      <c r="ER4" s="27" t="s">
        <v>11</v>
      </c>
      <c r="ES4" s="28" t="s">
        <v>12</v>
      </c>
      <c r="ET4" s="26" t="s">
        <v>5</v>
      </c>
      <c r="EU4" s="27" t="s">
        <v>16</v>
      </c>
      <c r="EV4" s="27" t="s">
        <v>10</v>
      </c>
      <c r="EW4" s="27" t="s">
        <v>11</v>
      </c>
      <c r="EX4" s="28" t="s">
        <v>12</v>
      </c>
      <c r="EY4" s="26" t="s">
        <v>5</v>
      </c>
      <c r="EZ4" s="27" t="s">
        <v>16</v>
      </c>
      <c r="FA4" s="27" t="s">
        <v>10</v>
      </c>
      <c r="FB4" s="27" t="s">
        <v>11</v>
      </c>
      <c r="FC4" s="28" t="s">
        <v>12</v>
      </c>
      <c r="FD4" s="26" t="s">
        <v>5</v>
      </c>
      <c r="FE4" s="27" t="s">
        <v>16</v>
      </c>
      <c r="FF4" s="27" t="s">
        <v>10</v>
      </c>
      <c r="FG4" s="27" t="s">
        <v>11</v>
      </c>
      <c r="FH4" s="28" t="s">
        <v>12</v>
      </c>
      <c r="FI4" s="26" t="s">
        <v>5</v>
      </c>
      <c r="FJ4" s="27" t="s">
        <v>16</v>
      </c>
      <c r="FK4" s="27" t="s">
        <v>10</v>
      </c>
      <c r="FL4" s="27" t="s">
        <v>11</v>
      </c>
      <c r="FM4" s="28" t="s">
        <v>12</v>
      </c>
      <c r="FN4" s="26" t="s">
        <v>5</v>
      </c>
      <c r="FO4" s="27" t="s">
        <v>16</v>
      </c>
      <c r="FP4" s="27" t="s">
        <v>10</v>
      </c>
      <c r="FQ4" s="27" t="s">
        <v>11</v>
      </c>
      <c r="FR4" s="28" t="s">
        <v>12</v>
      </c>
      <c r="FS4" s="24" t="s">
        <v>5</v>
      </c>
      <c r="FT4" s="23" t="s">
        <v>16</v>
      </c>
      <c r="FU4" s="23" t="s">
        <v>10</v>
      </c>
      <c r="FV4" s="23" t="s">
        <v>11</v>
      </c>
      <c r="FW4" s="29" t="s">
        <v>12</v>
      </c>
      <c r="FX4" s="24" t="s">
        <v>5</v>
      </c>
      <c r="FY4" s="143" t="s">
        <v>16</v>
      </c>
      <c r="FZ4" s="143" t="s">
        <v>10</v>
      </c>
      <c r="GA4" s="143" t="s">
        <v>11</v>
      </c>
      <c r="GB4" s="29" t="s">
        <v>12</v>
      </c>
      <c r="GC4" s="26" t="s">
        <v>5</v>
      </c>
      <c r="GD4" s="27" t="s">
        <v>16</v>
      </c>
      <c r="GE4" s="27" t="s">
        <v>10</v>
      </c>
      <c r="GF4" s="27" t="s">
        <v>11</v>
      </c>
      <c r="GG4" s="28" t="s">
        <v>12</v>
      </c>
      <c r="GH4" s="24" t="s">
        <v>5</v>
      </c>
      <c r="GI4" s="23" t="s">
        <v>16</v>
      </c>
      <c r="GJ4" s="23" t="s">
        <v>10</v>
      </c>
      <c r="GK4" s="23" t="s">
        <v>11</v>
      </c>
      <c r="GL4" s="23" t="s">
        <v>12</v>
      </c>
      <c r="GM4" s="26" t="s">
        <v>5</v>
      </c>
      <c r="GN4" s="27" t="s">
        <v>16</v>
      </c>
      <c r="GO4" s="27" t="s">
        <v>10</v>
      </c>
      <c r="GP4" s="27" t="s">
        <v>11</v>
      </c>
      <c r="GQ4" s="143" t="s">
        <v>12</v>
      </c>
    </row>
    <row r="5" spans="1:254" s="46" customFormat="1" ht="12.75" customHeight="1" x14ac:dyDescent="0.2">
      <c r="A5" s="44"/>
      <c r="B5" s="45" t="s">
        <v>13</v>
      </c>
      <c r="C5" s="78">
        <f>SUM('PRESENZE ALLENAMENTI'!F3:F3)</f>
        <v>58</v>
      </c>
      <c r="D5" s="79"/>
      <c r="E5" s="77">
        <f>G5*70</f>
        <v>0</v>
      </c>
      <c r="F5" s="79"/>
      <c r="G5" s="77">
        <f>COUNTIF(O5:GL5,"T")</f>
        <v>0</v>
      </c>
      <c r="H5" s="78"/>
      <c r="I5" s="78"/>
      <c r="J5" s="78"/>
      <c r="K5" s="79"/>
      <c r="L5" s="80"/>
      <c r="M5" s="80"/>
      <c r="N5" s="78"/>
      <c r="O5" s="66"/>
      <c r="P5" s="56"/>
      <c r="Q5" s="56"/>
      <c r="R5" s="56"/>
      <c r="S5" s="56"/>
      <c r="T5" s="66"/>
      <c r="U5" s="56"/>
      <c r="V5" s="56"/>
      <c r="W5" s="56"/>
      <c r="X5" s="56"/>
      <c r="Y5" s="66"/>
      <c r="Z5" s="56"/>
      <c r="AA5" s="56"/>
      <c r="AB5" s="56"/>
      <c r="AC5" s="56"/>
      <c r="AD5" s="66"/>
      <c r="AE5" s="56"/>
      <c r="AF5" s="56"/>
      <c r="AG5" s="56"/>
      <c r="AH5" s="56"/>
      <c r="AI5" s="66"/>
      <c r="AJ5" s="56"/>
      <c r="AK5" s="56"/>
      <c r="AL5" s="56"/>
      <c r="AM5" s="56"/>
      <c r="AN5" s="66"/>
      <c r="AO5" s="56"/>
      <c r="AP5" s="56"/>
      <c r="AQ5" s="56"/>
      <c r="AR5" s="56"/>
      <c r="AS5" s="66"/>
      <c r="AT5" s="56"/>
      <c r="AU5" s="56"/>
      <c r="AV5" s="56"/>
      <c r="AW5" s="56"/>
      <c r="AX5" s="66"/>
      <c r="AY5" s="56"/>
      <c r="AZ5" s="56"/>
      <c r="BA5" s="56"/>
      <c r="BB5" s="56"/>
      <c r="BC5" s="66"/>
      <c r="BD5" s="56"/>
      <c r="BE5" s="56"/>
      <c r="BF5" s="56"/>
      <c r="BG5" s="56"/>
      <c r="BH5" s="66"/>
      <c r="BI5" s="56"/>
      <c r="BJ5" s="56"/>
      <c r="BK5" s="56"/>
      <c r="BL5" s="56"/>
      <c r="BM5" s="66"/>
      <c r="BN5" s="56"/>
      <c r="BO5" s="56"/>
      <c r="BP5" s="56"/>
      <c r="BQ5" s="56"/>
      <c r="BR5" s="66"/>
      <c r="BS5" s="56"/>
      <c r="BT5" s="56"/>
      <c r="BU5" s="56"/>
      <c r="BV5" s="56"/>
      <c r="BW5" s="66"/>
      <c r="BX5" s="56"/>
      <c r="BY5" s="56"/>
      <c r="BZ5" s="56"/>
      <c r="CA5" s="56"/>
      <c r="CB5" s="66"/>
      <c r="CC5" s="56"/>
      <c r="CD5" s="56"/>
      <c r="CE5" s="56"/>
      <c r="CF5" s="56"/>
      <c r="CG5" s="66"/>
      <c r="CH5" s="56"/>
      <c r="CI5" s="56"/>
      <c r="CJ5" s="56"/>
      <c r="CK5" s="56"/>
      <c r="CL5" s="66"/>
      <c r="CM5" s="56"/>
      <c r="CN5" s="56"/>
      <c r="CO5" s="56"/>
      <c r="CP5" s="56"/>
      <c r="CQ5" s="66"/>
      <c r="CR5" s="56"/>
      <c r="CS5" s="56"/>
      <c r="CT5" s="56"/>
      <c r="CU5" s="56"/>
      <c r="CV5" s="66"/>
      <c r="CW5" s="56"/>
      <c r="CX5" s="56"/>
      <c r="CY5" s="56"/>
      <c r="CZ5" s="56"/>
      <c r="DA5" s="66"/>
      <c r="DB5" s="56"/>
      <c r="DC5" s="56"/>
      <c r="DD5" s="56"/>
      <c r="DE5" s="56"/>
      <c r="DF5" s="66"/>
      <c r="DG5" s="56"/>
      <c r="DH5" s="56"/>
      <c r="DI5" s="56"/>
      <c r="DJ5" s="56"/>
      <c r="DK5" s="66"/>
      <c r="DL5" s="56"/>
      <c r="DM5" s="56"/>
      <c r="DN5" s="56"/>
      <c r="DO5" s="56"/>
      <c r="DP5" s="66"/>
      <c r="DQ5" s="56"/>
      <c r="DR5" s="56"/>
      <c r="DS5" s="56"/>
      <c r="DT5" s="56"/>
      <c r="DU5" s="66"/>
      <c r="DV5" s="56"/>
      <c r="DW5" s="56"/>
      <c r="DX5" s="56"/>
      <c r="DY5" s="56"/>
      <c r="DZ5" s="66"/>
      <c r="EA5" s="56"/>
      <c r="EB5" s="56"/>
      <c r="EC5" s="56"/>
      <c r="ED5" s="56"/>
      <c r="EE5" s="66"/>
      <c r="EF5" s="56"/>
      <c r="EG5" s="56"/>
      <c r="EH5" s="56"/>
      <c r="EI5" s="56"/>
      <c r="EJ5" s="66"/>
      <c r="EK5" s="56"/>
      <c r="EL5" s="56"/>
      <c r="EM5" s="56"/>
      <c r="EN5" s="56"/>
      <c r="EO5" s="66"/>
      <c r="EP5" s="56"/>
      <c r="EQ5" s="56"/>
      <c r="ER5" s="56"/>
      <c r="ES5" s="56"/>
      <c r="ET5" s="66"/>
      <c r="EU5" s="56"/>
      <c r="EV5" s="56"/>
      <c r="EW5" s="56"/>
      <c r="EX5" s="56"/>
      <c r="EY5" s="66"/>
      <c r="EZ5" s="56"/>
      <c r="FA5" s="56"/>
      <c r="FB5" s="56"/>
      <c r="FC5" s="56"/>
      <c r="FD5" s="66"/>
      <c r="FE5" s="56"/>
      <c r="FF5" s="56"/>
      <c r="FG5" s="56"/>
      <c r="FH5" s="56"/>
      <c r="FI5" s="66"/>
      <c r="FJ5" s="56"/>
      <c r="FK5" s="56"/>
      <c r="FL5" s="56"/>
      <c r="FM5" s="56"/>
      <c r="FN5" s="66"/>
      <c r="FO5" s="56"/>
      <c r="FP5" s="56"/>
      <c r="FQ5" s="56"/>
      <c r="FR5" s="56"/>
      <c r="FS5" s="66"/>
      <c r="FT5" s="56"/>
      <c r="FU5" s="56"/>
      <c r="FV5" s="56"/>
      <c r="FW5" s="56"/>
      <c r="FX5" s="66"/>
      <c r="FY5" s="56"/>
      <c r="FZ5" s="56"/>
      <c r="GA5" s="56"/>
      <c r="GB5" s="56"/>
      <c r="GC5" s="66"/>
      <c r="GD5" s="56"/>
      <c r="GE5" s="56"/>
      <c r="GF5" s="56"/>
      <c r="GG5" s="56"/>
      <c r="GH5" s="66"/>
      <c r="GI5" s="56"/>
      <c r="GJ5" s="56"/>
      <c r="GK5" s="56"/>
      <c r="GL5" s="56"/>
      <c r="GM5" s="66"/>
      <c r="GN5" s="56"/>
      <c r="GO5" s="56"/>
      <c r="GP5" s="56"/>
      <c r="GQ5" s="56"/>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row>
    <row r="6" spans="1:254" s="65" customFormat="1" ht="14.25" x14ac:dyDescent="0.2">
      <c r="A6" s="9" t="s">
        <v>31</v>
      </c>
      <c r="B6" s="73" t="s">
        <v>24</v>
      </c>
      <c r="C6" s="81">
        <f>VLOOKUP(B6,'PRESENZE ALLENAMENTI'!$D$4:$F$38,3,0)</f>
        <v>46</v>
      </c>
      <c r="D6" s="82">
        <f>E6/C6</f>
        <v>48.695652173913047</v>
      </c>
      <c r="E6" s="82">
        <f>FY6+P6+U6+Z6+AE6+AJ6+AO6+AT6+BD6+BI6+AY6+BN6+BS6+BX6+CC6+CH6+CM6+CW6+DB6+DG6+DL6+DQ6+EA6+EF6+EU6+FJ6+FT6+GD6+GI6+EZ6+FE6+DV6+EK6+FO6+GN6+EP6</f>
        <v>2240</v>
      </c>
      <c r="F6" s="82">
        <f>E6/(G6+H6)</f>
        <v>70</v>
      </c>
      <c r="G6" s="81">
        <f>COUNTIF(AD6:GQ6,"T")</f>
        <v>32</v>
      </c>
      <c r="H6" s="81">
        <f t="shared" ref="H6:H34" si="0">COUNTIF(AD6:GQ6,"S")</f>
        <v>0</v>
      </c>
      <c r="I6" s="81">
        <f t="shared" ref="I6:I34" si="1">COUNTIF(AD6:GL6,"P")</f>
        <v>0</v>
      </c>
      <c r="J6" s="81"/>
      <c r="K6" s="82">
        <f>GB6+AC6+AH6+AM6+AR6+AW6+BG6+BL6+BB6+BQ6+BV6+CA6+CF6+CK6+CP6+CZ6+DE6+DJ6+DO6+DT6+ED6+EI6+EX6+FM6+FW6+GG6+GL6+FC6+X6+S6+FH6+EN6+FR6+DY6+ES6+GQ6</f>
        <v>25</v>
      </c>
      <c r="L6" s="83">
        <f>COUNTIF(O6:GQ6,"A")</f>
        <v>0</v>
      </c>
      <c r="M6" s="83">
        <f t="shared" ref="M6:M34" si="2">COUNTIF(P6:GQ6,"B")</f>
        <v>0</v>
      </c>
      <c r="N6" s="81">
        <f t="shared" ref="N6:N34" si="3">COUNTIF(O6:GQ6,"e")</f>
        <v>0</v>
      </c>
      <c r="O6" s="66" t="s">
        <v>398</v>
      </c>
      <c r="P6" s="56"/>
      <c r="Q6" s="56"/>
      <c r="R6" s="56"/>
      <c r="S6" s="56"/>
      <c r="T6" s="66" t="s">
        <v>398</v>
      </c>
      <c r="U6" s="56"/>
      <c r="V6" s="56"/>
      <c r="W6" s="56"/>
      <c r="X6" s="56"/>
      <c r="Y6" s="66"/>
      <c r="Z6" s="56"/>
      <c r="AA6" s="56"/>
      <c r="AB6" s="56"/>
      <c r="AC6" s="56"/>
      <c r="AD6" s="66" t="s">
        <v>240</v>
      </c>
      <c r="AE6" s="56">
        <v>70</v>
      </c>
      <c r="AF6" s="56"/>
      <c r="AG6" s="56"/>
      <c r="AH6" s="56">
        <v>1</v>
      </c>
      <c r="AI6" s="66" t="s">
        <v>240</v>
      </c>
      <c r="AJ6" s="56">
        <v>70</v>
      </c>
      <c r="AK6" s="56"/>
      <c r="AL6" s="56"/>
      <c r="AM6" s="56">
        <v>2</v>
      </c>
      <c r="AN6" s="66" t="s">
        <v>240</v>
      </c>
      <c r="AO6" s="56">
        <v>70</v>
      </c>
      <c r="AP6" s="56"/>
      <c r="AQ6" s="56"/>
      <c r="AR6" s="56">
        <v>1</v>
      </c>
      <c r="AS6" s="66" t="s">
        <v>240</v>
      </c>
      <c r="AT6" s="56">
        <v>70</v>
      </c>
      <c r="AU6" s="56"/>
      <c r="AV6" s="56"/>
      <c r="AW6" s="56"/>
      <c r="AX6" s="66" t="s">
        <v>240</v>
      </c>
      <c r="AY6" s="56">
        <v>70</v>
      </c>
      <c r="AZ6" s="56"/>
      <c r="BA6" s="56"/>
      <c r="BB6" s="56"/>
      <c r="BC6" s="66" t="s">
        <v>240</v>
      </c>
      <c r="BD6" s="56">
        <v>70</v>
      </c>
      <c r="BE6" s="56"/>
      <c r="BF6" s="56"/>
      <c r="BG6" s="56">
        <v>1</v>
      </c>
      <c r="BH6" s="66" t="s">
        <v>240</v>
      </c>
      <c r="BI6" s="56">
        <v>70</v>
      </c>
      <c r="BJ6" s="56"/>
      <c r="BK6" s="56"/>
      <c r="BL6" s="56">
        <v>1</v>
      </c>
      <c r="BM6" s="66" t="s">
        <v>240</v>
      </c>
      <c r="BN6" s="56">
        <v>70</v>
      </c>
      <c r="BO6" s="56"/>
      <c r="BP6" s="56"/>
      <c r="BQ6" s="56"/>
      <c r="BR6" s="66" t="s">
        <v>240</v>
      </c>
      <c r="BS6" s="56">
        <v>70</v>
      </c>
      <c r="BT6" s="56"/>
      <c r="BU6" s="56"/>
      <c r="BV6" s="56">
        <v>1</v>
      </c>
      <c r="BW6" s="66" t="s">
        <v>240</v>
      </c>
      <c r="BX6" s="56">
        <v>70</v>
      </c>
      <c r="BY6" s="56"/>
      <c r="BZ6" s="56"/>
      <c r="CA6" s="56"/>
      <c r="CB6" s="66" t="s">
        <v>240</v>
      </c>
      <c r="CC6" s="56">
        <v>70</v>
      </c>
      <c r="CD6" s="56"/>
      <c r="CE6" s="56"/>
      <c r="CF6" s="56">
        <v>1</v>
      </c>
      <c r="CG6" s="66" t="s">
        <v>240</v>
      </c>
      <c r="CH6" s="56">
        <v>70</v>
      </c>
      <c r="CI6" s="56"/>
      <c r="CJ6" s="56"/>
      <c r="CK6" s="56"/>
      <c r="CL6" s="66" t="s">
        <v>240</v>
      </c>
      <c r="CM6" s="56">
        <v>70</v>
      </c>
      <c r="CN6" s="56"/>
      <c r="CO6" s="56"/>
      <c r="CP6" s="56"/>
      <c r="CQ6" s="66" t="s">
        <v>398</v>
      </c>
      <c r="CR6" s="56"/>
      <c r="CS6" s="56"/>
      <c r="CT6" s="56"/>
      <c r="CU6" s="56"/>
      <c r="CV6" s="66" t="s">
        <v>240</v>
      </c>
      <c r="CW6" s="56">
        <v>70</v>
      </c>
      <c r="CX6" s="56"/>
      <c r="CY6" s="56"/>
      <c r="CZ6" s="56"/>
      <c r="DA6" s="66" t="s">
        <v>240</v>
      </c>
      <c r="DB6" s="56">
        <v>70</v>
      </c>
      <c r="DC6" s="56"/>
      <c r="DD6" s="56"/>
      <c r="DE6" s="56">
        <v>2</v>
      </c>
      <c r="DF6" s="66" t="s">
        <v>240</v>
      </c>
      <c r="DG6" s="56">
        <v>70</v>
      </c>
      <c r="DH6" s="56"/>
      <c r="DI6" s="56"/>
      <c r="DJ6" s="56">
        <v>1</v>
      </c>
      <c r="DK6" s="66" t="s">
        <v>240</v>
      </c>
      <c r="DL6" s="56">
        <v>70</v>
      </c>
      <c r="DM6" s="56"/>
      <c r="DN6" s="56"/>
      <c r="DO6" s="56">
        <v>1</v>
      </c>
      <c r="DP6" s="66" t="s">
        <v>240</v>
      </c>
      <c r="DQ6" s="56">
        <v>70</v>
      </c>
      <c r="DR6" s="56"/>
      <c r="DS6" s="56"/>
      <c r="DT6" s="56">
        <v>2</v>
      </c>
      <c r="DU6" s="66" t="s">
        <v>240</v>
      </c>
      <c r="DV6" s="56">
        <v>70</v>
      </c>
      <c r="DW6" s="56"/>
      <c r="DX6" s="56"/>
      <c r="DY6" s="56">
        <v>1</v>
      </c>
      <c r="DZ6" s="66" t="s">
        <v>240</v>
      </c>
      <c r="EA6" s="56">
        <v>70</v>
      </c>
      <c r="EB6" s="56"/>
      <c r="EC6" s="56"/>
      <c r="ED6" s="56">
        <v>1</v>
      </c>
      <c r="EE6" s="66" t="s">
        <v>240</v>
      </c>
      <c r="EF6" s="56">
        <v>70</v>
      </c>
      <c r="EG6" s="56"/>
      <c r="EH6" s="56"/>
      <c r="EI6" s="56"/>
      <c r="EJ6" s="66" t="s">
        <v>240</v>
      </c>
      <c r="EK6" s="56">
        <v>70</v>
      </c>
      <c r="EL6" s="56"/>
      <c r="EM6" s="56"/>
      <c r="EN6" s="56"/>
      <c r="EO6" s="66" t="s">
        <v>240</v>
      </c>
      <c r="EP6" s="56">
        <v>70</v>
      </c>
      <c r="EQ6" s="56"/>
      <c r="ER6" s="56"/>
      <c r="ES6" s="56"/>
      <c r="ET6" s="66" t="s">
        <v>240</v>
      </c>
      <c r="EU6" s="56">
        <v>70</v>
      </c>
      <c r="EV6" s="56"/>
      <c r="EW6" s="56"/>
      <c r="EX6" s="56">
        <v>1</v>
      </c>
      <c r="EY6" s="66" t="s">
        <v>240</v>
      </c>
      <c r="EZ6" s="56">
        <v>70</v>
      </c>
      <c r="FA6" s="56"/>
      <c r="FB6" s="56"/>
      <c r="FC6" s="56"/>
      <c r="FD6" s="66" t="s">
        <v>240</v>
      </c>
      <c r="FE6" s="56">
        <v>70</v>
      </c>
      <c r="FF6" s="56"/>
      <c r="FG6" s="56"/>
      <c r="FH6" s="56">
        <v>2</v>
      </c>
      <c r="FI6" s="66" t="s">
        <v>240</v>
      </c>
      <c r="FJ6" s="56">
        <v>70</v>
      </c>
      <c r="FK6" s="56"/>
      <c r="FL6" s="56"/>
      <c r="FM6" s="56">
        <v>2</v>
      </c>
      <c r="FN6" s="66"/>
      <c r="FO6" s="56"/>
      <c r="FP6" s="56"/>
      <c r="FQ6" s="56"/>
      <c r="FR6" s="56"/>
      <c r="FS6" s="66" t="s">
        <v>240</v>
      </c>
      <c r="FT6" s="56">
        <v>70</v>
      </c>
      <c r="FU6" s="56"/>
      <c r="FV6" s="56"/>
      <c r="FW6" s="56">
        <v>2</v>
      </c>
      <c r="FX6" s="66" t="s">
        <v>240</v>
      </c>
      <c r="FY6" s="56">
        <v>70</v>
      </c>
      <c r="FZ6" s="56"/>
      <c r="GA6" s="56"/>
      <c r="GB6" s="56"/>
      <c r="GC6" s="66" t="s">
        <v>240</v>
      </c>
      <c r="GD6" s="56">
        <v>70</v>
      </c>
      <c r="GE6" s="56"/>
      <c r="GF6" s="56"/>
      <c r="GG6" s="56"/>
      <c r="GH6" s="66" t="s">
        <v>240</v>
      </c>
      <c r="GI6" s="56">
        <v>70</v>
      </c>
      <c r="GJ6" s="56"/>
      <c r="GK6" s="56"/>
      <c r="GL6" s="56"/>
      <c r="GM6" s="66" t="s">
        <v>240</v>
      </c>
      <c r="GN6" s="56">
        <v>70</v>
      </c>
      <c r="GO6" s="56"/>
      <c r="GP6" s="56"/>
      <c r="GQ6" s="56">
        <v>2</v>
      </c>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row>
    <row r="7" spans="1:254" s="65" customFormat="1" ht="14.25" x14ac:dyDescent="0.2">
      <c r="A7" s="9" t="s">
        <v>31</v>
      </c>
      <c r="B7" s="73" t="s">
        <v>85</v>
      </c>
      <c r="C7" s="81">
        <f>VLOOKUP(B7,'PRESENZE ALLENAMENTI'!$D$4:$F$38,3,0)</f>
        <v>0</v>
      </c>
      <c r="D7" s="82" t="e">
        <f>E7/C7</f>
        <v>#DIV/0!</v>
      </c>
      <c r="E7" s="82">
        <f t="shared" ref="E7:E34" si="4">FY7+P7+U7+Z7+AE7+AJ7+AO7+AT7+BD7+BI7+AY7+BN7+BS7+BX7+CC7+CH7+CM7+CW7+DB7+DG7+DL7+DQ7+EA7+EF7+EU7+FJ7+FT7+GD7+GI7+EZ7+FE7+DV7+EK7+FO7+GN7+EP7</f>
        <v>70</v>
      </c>
      <c r="F7" s="82">
        <f t="shared" ref="F7:F34" si="5">E7/(G7+H7)</f>
        <v>70</v>
      </c>
      <c r="G7" s="81">
        <f>COUNTIF(AD7:GQ7,"T")</f>
        <v>1</v>
      </c>
      <c r="H7" s="81">
        <f t="shared" si="0"/>
        <v>0</v>
      </c>
      <c r="I7" s="81">
        <f t="shared" si="1"/>
        <v>0</v>
      </c>
      <c r="J7" s="81"/>
      <c r="K7" s="82">
        <f t="shared" ref="K7:K34" si="6">GB7+AC7+AH7+AM7+AR7+AW7+BG7+BL7+BB7+BQ7+BV7+CA7+CF7+CK7+CP7+CZ7+DE7+DJ7+DO7+DT7+ED7+EI7+EX7+FM7+FW7+GG7+GL7+FC7+X7+S7+FH7+EN7+FR7+DY7+ES7+GQ7</f>
        <v>3</v>
      </c>
      <c r="L7" s="83">
        <f>COUNTIF(O7:GQ7,"A")</f>
        <v>0</v>
      </c>
      <c r="M7" s="83">
        <f t="shared" si="2"/>
        <v>0</v>
      </c>
      <c r="N7" s="81">
        <f t="shared" si="3"/>
        <v>0</v>
      </c>
      <c r="O7" s="66"/>
      <c r="P7" s="56"/>
      <c r="Q7" s="56"/>
      <c r="R7" s="56"/>
      <c r="S7" s="56"/>
      <c r="T7" s="66"/>
      <c r="U7" s="56"/>
      <c r="V7" s="56"/>
      <c r="W7" s="56"/>
      <c r="X7" s="56"/>
      <c r="Y7" s="66"/>
      <c r="Z7" s="56"/>
      <c r="AA7" s="56"/>
      <c r="AB7" s="56"/>
      <c r="AC7" s="56"/>
      <c r="AD7" s="66"/>
      <c r="AE7" s="56"/>
      <c r="AF7" s="56"/>
      <c r="AG7" s="56"/>
      <c r="AH7" s="56"/>
      <c r="AI7" s="66"/>
      <c r="AJ7" s="56"/>
      <c r="AK7" s="56"/>
      <c r="AL7" s="56"/>
      <c r="AM7" s="56"/>
      <c r="AN7" s="66"/>
      <c r="AO7" s="56"/>
      <c r="AP7" s="56"/>
      <c r="AQ7" s="56"/>
      <c r="AR7" s="56"/>
      <c r="AS7" s="66"/>
      <c r="AT7" s="56"/>
      <c r="AU7" s="56"/>
      <c r="AV7" s="56"/>
      <c r="AW7" s="56"/>
      <c r="AX7" s="66"/>
      <c r="AY7" s="56"/>
      <c r="AZ7" s="56"/>
      <c r="BA7" s="56"/>
      <c r="BB7" s="56"/>
      <c r="BC7" s="66"/>
      <c r="BD7" s="56"/>
      <c r="BE7" s="56"/>
      <c r="BF7" s="56"/>
      <c r="BG7" s="56"/>
      <c r="BH7" s="66"/>
      <c r="BI7" s="56"/>
      <c r="BJ7" s="56"/>
      <c r="BK7" s="56"/>
      <c r="BL7" s="56"/>
      <c r="BM7" s="66"/>
      <c r="BN7" s="56"/>
      <c r="BO7" s="56"/>
      <c r="BP7" s="56"/>
      <c r="BQ7" s="56"/>
      <c r="BR7" s="66"/>
      <c r="BS7" s="56"/>
      <c r="BT7" s="56"/>
      <c r="BU7" s="56"/>
      <c r="BV7" s="56"/>
      <c r="BW7" s="66"/>
      <c r="BX7" s="56"/>
      <c r="BY7" s="56"/>
      <c r="BZ7" s="56"/>
      <c r="CA7" s="56"/>
      <c r="CB7" s="66"/>
      <c r="CC7" s="56"/>
      <c r="CD7" s="56"/>
      <c r="CE7" s="56"/>
      <c r="CF7" s="56"/>
      <c r="CG7" s="66"/>
      <c r="CH7" s="56"/>
      <c r="CI7" s="56"/>
      <c r="CJ7" s="56"/>
      <c r="CK7" s="56"/>
      <c r="CL7" s="66"/>
      <c r="CM7" s="56"/>
      <c r="CN7" s="56"/>
      <c r="CO7" s="56"/>
      <c r="CP7" s="56"/>
      <c r="CQ7" s="66"/>
      <c r="CR7" s="56"/>
      <c r="CS7" s="56"/>
      <c r="CT7" s="56"/>
      <c r="CU7" s="56"/>
      <c r="CV7" s="66"/>
      <c r="CW7" s="56"/>
      <c r="CX7" s="56"/>
      <c r="CY7" s="56"/>
      <c r="CZ7" s="56"/>
      <c r="DA7" s="66"/>
      <c r="DB7" s="56"/>
      <c r="DC7" s="56"/>
      <c r="DD7" s="56"/>
      <c r="DE7" s="56"/>
      <c r="DF7" s="66"/>
      <c r="DG7" s="56"/>
      <c r="DH7" s="56"/>
      <c r="DI7" s="56"/>
      <c r="DJ7" s="56"/>
      <c r="DK7" s="66"/>
      <c r="DL7" s="56"/>
      <c r="DM7" s="56"/>
      <c r="DN7" s="56"/>
      <c r="DO7" s="56"/>
      <c r="DP7" s="66"/>
      <c r="DQ7" s="56"/>
      <c r="DR7" s="56"/>
      <c r="DS7" s="56"/>
      <c r="DT7" s="56"/>
      <c r="DU7" s="66"/>
      <c r="DV7" s="56"/>
      <c r="DW7" s="56"/>
      <c r="DX7" s="56"/>
      <c r="DY7" s="56"/>
      <c r="DZ7" s="66"/>
      <c r="EA7" s="56"/>
      <c r="EB7" s="56"/>
      <c r="EC7" s="56"/>
      <c r="ED7" s="56"/>
      <c r="EE7" s="66"/>
      <c r="EF7" s="56"/>
      <c r="EG7" s="56"/>
      <c r="EH7" s="56"/>
      <c r="EI7" s="56"/>
      <c r="EJ7" s="66"/>
      <c r="EK7" s="56"/>
      <c r="EL7" s="56"/>
      <c r="EM7" s="56"/>
      <c r="EN7" s="56"/>
      <c r="EO7" s="66"/>
      <c r="EP7" s="56"/>
      <c r="EQ7" s="56"/>
      <c r="ER7" s="56"/>
      <c r="ES7" s="56"/>
      <c r="ET7" s="66"/>
      <c r="EU7" s="56"/>
      <c r="EV7" s="56"/>
      <c r="EW7" s="56"/>
      <c r="EX7" s="56"/>
      <c r="EY7" s="66"/>
      <c r="EZ7" s="56"/>
      <c r="FA7" s="56"/>
      <c r="FB7" s="56"/>
      <c r="FC7" s="56"/>
      <c r="FD7" s="66"/>
      <c r="FE7" s="56"/>
      <c r="FF7" s="56"/>
      <c r="FG7" s="56"/>
      <c r="FH7" s="56"/>
      <c r="FI7" s="66"/>
      <c r="FJ7" s="56"/>
      <c r="FK7" s="56"/>
      <c r="FL7" s="56"/>
      <c r="FM7" s="56"/>
      <c r="FN7" s="66" t="s">
        <v>240</v>
      </c>
      <c r="FO7" s="56">
        <v>70</v>
      </c>
      <c r="FP7" s="56"/>
      <c r="FQ7" s="56"/>
      <c r="FR7" s="56">
        <v>3</v>
      </c>
      <c r="FS7" s="66"/>
      <c r="FT7" s="56"/>
      <c r="FU7" s="56"/>
      <c r="FV7" s="56"/>
      <c r="FW7" s="56"/>
      <c r="FX7" s="66"/>
      <c r="FY7" s="56"/>
      <c r="FZ7" s="56"/>
      <c r="GA7" s="56"/>
      <c r="GB7" s="56"/>
      <c r="GC7" s="66"/>
      <c r="GD7" s="56"/>
      <c r="GE7" s="56"/>
      <c r="GF7" s="56"/>
      <c r="GG7" s="56"/>
      <c r="GH7" s="66"/>
      <c r="GI7" s="56"/>
      <c r="GJ7" s="56"/>
      <c r="GK7" s="56"/>
      <c r="GL7" s="56"/>
      <c r="GM7" s="66"/>
      <c r="GN7" s="56"/>
      <c r="GO7" s="56"/>
      <c r="GP7" s="56"/>
      <c r="GQ7" s="56"/>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row>
    <row r="8" spans="1:254" ht="14.25" x14ac:dyDescent="0.2">
      <c r="A8" s="36" t="s">
        <v>30</v>
      </c>
      <c r="B8" s="75" t="s">
        <v>21</v>
      </c>
      <c r="C8" s="85">
        <f>VLOOKUP(B8,'PRESENZE ALLENAMENTI'!$D$4:$F$38,3,0)</f>
        <v>32</v>
      </c>
      <c r="D8" s="84">
        <f t="shared" ref="D8:D22" si="7">E8/C8</f>
        <v>3.125</v>
      </c>
      <c r="E8" s="82">
        <f t="shared" si="4"/>
        <v>100</v>
      </c>
      <c r="F8" s="82">
        <f t="shared" si="5"/>
        <v>12.5</v>
      </c>
      <c r="G8" s="81">
        <f>COUNTIF(AD8:GQ8,"T")</f>
        <v>0</v>
      </c>
      <c r="H8" s="81">
        <f t="shared" si="0"/>
        <v>8</v>
      </c>
      <c r="I8" s="81">
        <f t="shared" si="1"/>
        <v>6</v>
      </c>
      <c r="J8" s="84"/>
      <c r="K8" s="82">
        <f t="shared" si="6"/>
        <v>0</v>
      </c>
      <c r="L8" s="83">
        <f>COUNTIF(O8:GQ8,"A")</f>
        <v>0</v>
      </c>
      <c r="M8" s="83">
        <f t="shared" si="2"/>
        <v>0</v>
      </c>
      <c r="N8" s="81">
        <f t="shared" si="3"/>
        <v>0</v>
      </c>
      <c r="O8" s="66" t="s">
        <v>398</v>
      </c>
      <c r="P8" s="56"/>
      <c r="Q8" s="56"/>
      <c r="R8" s="56"/>
      <c r="S8" s="56"/>
      <c r="T8" s="66" t="s">
        <v>398</v>
      </c>
      <c r="U8" s="56"/>
      <c r="V8" s="56"/>
      <c r="W8" s="56"/>
      <c r="X8" s="56"/>
      <c r="Y8" s="66" t="s">
        <v>398</v>
      </c>
      <c r="Z8" s="56"/>
      <c r="AA8" s="56"/>
      <c r="AB8" s="56"/>
      <c r="AC8" s="56"/>
      <c r="AD8" s="66" t="s">
        <v>31</v>
      </c>
      <c r="AE8" s="56"/>
      <c r="AF8" s="56"/>
      <c r="AG8" s="56"/>
      <c r="AH8" s="56"/>
      <c r="AI8" s="66"/>
      <c r="AJ8" s="56"/>
      <c r="AK8" s="56"/>
      <c r="AL8" s="56"/>
      <c r="AM8" s="56"/>
      <c r="AN8" s="66"/>
      <c r="AO8" s="56"/>
      <c r="AP8" s="56"/>
      <c r="AQ8" s="56"/>
      <c r="AR8" s="56"/>
      <c r="AS8" s="66"/>
      <c r="AT8" s="56"/>
      <c r="AU8" s="56"/>
      <c r="AV8" s="56"/>
      <c r="AW8" s="56"/>
      <c r="AX8" s="66"/>
      <c r="AY8" s="56"/>
      <c r="AZ8" s="56"/>
      <c r="BA8" s="56"/>
      <c r="BB8" s="56"/>
      <c r="BC8" s="66"/>
      <c r="BD8" s="56"/>
      <c r="BE8" s="56"/>
      <c r="BF8" s="56"/>
      <c r="BG8" s="56"/>
      <c r="BH8" s="66"/>
      <c r="BI8" s="56"/>
      <c r="BJ8" s="56"/>
      <c r="BK8" s="56"/>
      <c r="BL8" s="56"/>
      <c r="BM8" s="66"/>
      <c r="BN8" s="56"/>
      <c r="BO8" s="56"/>
      <c r="BP8" s="56"/>
      <c r="BQ8" s="56"/>
      <c r="BR8" s="66"/>
      <c r="BS8" s="56"/>
      <c r="BT8" s="56"/>
      <c r="BU8" s="56"/>
      <c r="BV8" s="56"/>
      <c r="BW8" s="66"/>
      <c r="BX8" s="56"/>
      <c r="BY8" s="56"/>
      <c r="BZ8" s="56"/>
      <c r="CA8" s="56"/>
      <c r="CB8" s="66" t="s">
        <v>278</v>
      </c>
      <c r="CC8" s="56">
        <v>15</v>
      </c>
      <c r="CD8" s="56"/>
      <c r="CE8" s="56"/>
      <c r="CF8" s="56"/>
      <c r="CG8" s="66"/>
      <c r="CH8" s="56"/>
      <c r="CI8" s="56"/>
      <c r="CJ8" s="56"/>
      <c r="CK8" s="56"/>
      <c r="CL8" s="66"/>
      <c r="CM8" s="56"/>
      <c r="CN8" s="56"/>
      <c r="CO8" s="56"/>
      <c r="CP8" s="56"/>
      <c r="CQ8" s="66" t="s">
        <v>398</v>
      </c>
      <c r="CR8" s="56"/>
      <c r="CS8" s="56"/>
      <c r="CT8" s="56"/>
      <c r="CU8" s="56"/>
      <c r="CV8" s="66"/>
      <c r="CW8" s="56"/>
      <c r="CX8" s="56"/>
      <c r="CY8" s="56"/>
      <c r="CZ8" s="56"/>
      <c r="DA8" s="66" t="s">
        <v>278</v>
      </c>
      <c r="DB8" s="56">
        <v>5</v>
      </c>
      <c r="DC8" s="56"/>
      <c r="DD8" s="56"/>
      <c r="DE8" s="56"/>
      <c r="DF8" s="66" t="s">
        <v>278</v>
      </c>
      <c r="DG8" s="56">
        <v>10</v>
      </c>
      <c r="DH8" s="56"/>
      <c r="DI8" s="56"/>
      <c r="DJ8" s="56"/>
      <c r="DK8" s="66" t="s">
        <v>278</v>
      </c>
      <c r="DL8" s="56">
        <v>20</v>
      </c>
      <c r="DM8" s="56"/>
      <c r="DN8" s="56"/>
      <c r="DO8" s="56"/>
      <c r="DP8" s="66"/>
      <c r="DQ8" s="56"/>
      <c r="DR8" s="56"/>
      <c r="DS8" s="56"/>
      <c r="DT8" s="56"/>
      <c r="DU8" s="66"/>
      <c r="DV8" s="56"/>
      <c r="DW8" s="56"/>
      <c r="DX8" s="56"/>
      <c r="DY8" s="56"/>
      <c r="DZ8" s="66"/>
      <c r="EA8" s="56"/>
      <c r="EB8" s="56"/>
      <c r="EC8" s="56"/>
      <c r="ED8" s="56"/>
      <c r="EE8" s="66"/>
      <c r="EF8" s="56"/>
      <c r="EG8" s="56"/>
      <c r="EH8" s="56"/>
      <c r="EI8" s="56"/>
      <c r="EJ8" s="66"/>
      <c r="EK8" s="56"/>
      <c r="EL8" s="56"/>
      <c r="EM8" s="56"/>
      <c r="EN8" s="56"/>
      <c r="EO8" s="66"/>
      <c r="EP8" s="56"/>
      <c r="EQ8" s="56"/>
      <c r="ER8" s="56"/>
      <c r="ES8" s="56"/>
      <c r="ET8" s="66" t="s">
        <v>278</v>
      </c>
      <c r="EU8" s="56">
        <v>10</v>
      </c>
      <c r="EV8" s="56"/>
      <c r="EW8" s="56"/>
      <c r="EX8" s="56"/>
      <c r="EY8" s="66" t="s">
        <v>278</v>
      </c>
      <c r="EZ8" s="56">
        <v>10</v>
      </c>
      <c r="FA8" s="56"/>
      <c r="FB8" s="56"/>
      <c r="FC8" s="56"/>
      <c r="FD8" s="66" t="s">
        <v>31</v>
      </c>
      <c r="FE8" s="56"/>
      <c r="FF8" s="56"/>
      <c r="FG8" s="56"/>
      <c r="FH8" s="56"/>
      <c r="FI8" s="66" t="s">
        <v>31</v>
      </c>
      <c r="FJ8" s="56"/>
      <c r="FK8" s="56"/>
      <c r="FL8" s="56"/>
      <c r="FM8" s="56"/>
      <c r="FN8" s="66" t="s">
        <v>278</v>
      </c>
      <c r="FO8" s="56">
        <v>20</v>
      </c>
      <c r="FP8" s="56"/>
      <c r="FQ8" s="56"/>
      <c r="FR8" s="56"/>
      <c r="FS8" s="66" t="s">
        <v>278</v>
      </c>
      <c r="FT8" s="56">
        <v>10</v>
      </c>
      <c r="FU8" s="56"/>
      <c r="FV8" s="56"/>
      <c r="FW8" s="56"/>
      <c r="FX8" s="66" t="s">
        <v>31</v>
      </c>
      <c r="FY8" s="56"/>
      <c r="FZ8" s="56"/>
      <c r="GA8" s="56"/>
      <c r="GB8" s="56"/>
      <c r="GC8" s="66" t="s">
        <v>31</v>
      </c>
      <c r="GD8" s="56"/>
      <c r="GE8" s="56"/>
      <c r="GF8" s="56"/>
      <c r="GG8" s="56"/>
      <c r="GH8" s="66" t="s">
        <v>31</v>
      </c>
      <c r="GI8" s="56"/>
      <c r="GJ8" s="56"/>
      <c r="GK8" s="56"/>
      <c r="GL8" s="56"/>
      <c r="GM8" s="66" t="s">
        <v>31</v>
      </c>
      <c r="GN8" s="56"/>
      <c r="GO8" s="56"/>
      <c r="GP8" s="56"/>
      <c r="GQ8" s="56"/>
    </row>
    <row r="9" spans="1:254" ht="14.25" x14ac:dyDescent="0.2">
      <c r="A9" s="36" t="s">
        <v>30</v>
      </c>
      <c r="B9" s="75" t="s">
        <v>41</v>
      </c>
      <c r="C9" s="81">
        <f>VLOOKUP(B9,'PRESENZE ALLENAMENTI'!$D$4:$F$38,3,0)</f>
        <v>43</v>
      </c>
      <c r="D9" s="82">
        <f t="shared" si="7"/>
        <v>41.97674418604651</v>
      </c>
      <c r="E9" s="82">
        <f t="shared" si="4"/>
        <v>1805</v>
      </c>
      <c r="F9" s="82">
        <f t="shared" si="5"/>
        <v>64.464285714285708</v>
      </c>
      <c r="G9" s="81">
        <f>COUNTIF(AD9:GQ9,"T")</f>
        <v>27</v>
      </c>
      <c r="H9" s="81">
        <f t="shared" si="0"/>
        <v>1</v>
      </c>
      <c r="I9" s="81">
        <f t="shared" si="1"/>
        <v>1</v>
      </c>
      <c r="J9" s="82"/>
      <c r="K9" s="82">
        <f t="shared" si="6"/>
        <v>2</v>
      </c>
      <c r="L9" s="83">
        <f>COUNTIF(O9:GQ9,"A")</f>
        <v>8</v>
      </c>
      <c r="M9" s="83">
        <f t="shared" si="2"/>
        <v>0</v>
      </c>
      <c r="N9" s="81">
        <f t="shared" si="3"/>
        <v>0</v>
      </c>
      <c r="O9" s="66" t="s">
        <v>398</v>
      </c>
      <c r="P9" s="56"/>
      <c r="Q9" s="56"/>
      <c r="R9" s="56"/>
      <c r="S9" s="56"/>
      <c r="T9" s="66"/>
      <c r="U9" s="56"/>
      <c r="V9" s="56"/>
      <c r="W9" s="56"/>
      <c r="X9" s="56"/>
      <c r="Y9" s="66" t="s">
        <v>398</v>
      </c>
      <c r="Z9" s="56"/>
      <c r="AA9" s="56"/>
      <c r="AB9" s="56"/>
      <c r="AC9" s="56"/>
      <c r="AD9" s="66" t="s">
        <v>240</v>
      </c>
      <c r="AE9" s="56">
        <v>40</v>
      </c>
      <c r="AF9" s="56" t="s">
        <v>27</v>
      </c>
      <c r="AG9" s="56"/>
      <c r="AH9" s="56">
        <v>1</v>
      </c>
      <c r="AI9" s="66" t="s">
        <v>240</v>
      </c>
      <c r="AJ9" s="56">
        <v>60</v>
      </c>
      <c r="AK9" s="56" t="s">
        <v>27</v>
      </c>
      <c r="AL9" s="56"/>
      <c r="AM9" s="56"/>
      <c r="AN9" s="66" t="s">
        <v>240</v>
      </c>
      <c r="AO9" s="56">
        <v>70</v>
      </c>
      <c r="AP9" s="56" t="s">
        <v>27</v>
      </c>
      <c r="AQ9" s="56"/>
      <c r="AR9" s="56">
        <v>1</v>
      </c>
      <c r="AS9" s="66" t="s">
        <v>240</v>
      </c>
      <c r="AT9" s="56">
        <v>70</v>
      </c>
      <c r="AU9" s="56"/>
      <c r="AV9" s="56"/>
      <c r="AW9" s="56"/>
      <c r="AX9" s="66"/>
      <c r="AY9" s="56"/>
      <c r="AZ9" s="56"/>
      <c r="BA9" s="56"/>
      <c r="BB9" s="56"/>
      <c r="BC9" s="66" t="s">
        <v>240</v>
      </c>
      <c r="BD9" s="56">
        <v>55</v>
      </c>
      <c r="BE9" s="56"/>
      <c r="BF9" s="56"/>
      <c r="BG9" s="56"/>
      <c r="BH9" s="66" t="s">
        <v>240</v>
      </c>
      <c r="BI9" s="56">
        <v>70</v>
      </c>
      <c r="BJ9" s="56"/>
      <c r="BK9" s="56"/>
      <c r="BL9" s="56"/>
      <c r="BM9" s="66" t="s">
        <v>240</v>
      </c>
      <c r="BN9" s="56">
        <v>70</v>
      </c>
      <c r="BO9" s="56"/>
      <c r="BP9" s="56"/>
      <c r="BQ9" s="56"/>
      <c r="BR9" s="66" t="s">
        <v>240</v>
      </c>
      <c r="BS9" s="56">
        <v>70</v>
      </c>
      <c r="BT9" s="56" t="s">
        <v>27</v>
      </c>
      <c r="BU9" s="56"/>
      <c r="BV9" s="56"/>
      <c r="BW9" s="66" t="s">
        <v>240</v>
      </c>
      <c r="BX9" s="56">
        <v>70</v>
      </c>
      <c r="BY9" s="56"/>
      <c r="BZ9" s="56"/>
      <c r="CA9" s="56"/>
      <c r="CB9" s="66" t="s">
        <v>240</v>
      </c>
      <c r="CC9" s="56">
        <v>60</v>
      </c>
      <c r="CD9" s="56"/>
      <c r="CE9" s="56"/>
      <c r="CF9" s="56"/>
      <c r="CG9" s="66" t="s">
        <v>240</v>
      </c>
      <c r="CH9" s="56">
        <v>70</v>
      </c>
      <c r="CI9" s="56" t="s">
        <v>27</v>
      </c>
      <c r="CJ9" s="56"/>
      <c r="CK9" s="56"/>
      <c r="CL9" s="66" t="s">
        <v>240</v>
      </c>
      <c r="CM9" s="56">
        <v>70</v>
      </c>
      <c r="CN9" s="56"/>
      <c r="CO9" s="56"/>
      <c r="CP9" s="56"/>
      <c r="CQ9" s="66" t="s">
        <v>398</v>
      </c>
      <c r="CR9" s="56"/>
      <c r="CS9" s="56"/>
      <c r="CT9" s="56"/>
      <c r="CU9" s="56"/>
      <c r="CV9" s="66"/>
      <c r="CW9" s="56"/>
      <c r="CX9" s="56"/>
      <c r="CY9" s="56"/>
      <c r="CZ9" s="56"/>
      <c r="DA9" s="66" t="s">
        <v>240</v>
      </c>
      <c r="DB9" s="56">
        <v>70</v>
      </c>
      <c r="DC9" s="56"/>
      <c r="DD9" s="56"/>
      <c r="DE9" s="56"/>
      <c r="DF9" s="66" t="s">
        <v>240</v>
      </c>
      <c r="DG9" s="56">
        <v>70</v>
      </c>
      <c r="DH9" s="56" t="s">
        <v>27</v>
      </c>
      <c r="DI9" s="56"/>
      <c r="DJ9" s="56"/>
      <c r="DK9" s="66"/>
      <c r="DL9" s="56"/>
      <c r="DM9" s="56"/>
      <c r="DN9" s="56"/>
      <c r="DO9" s="56"/>
      <c r="DP9" s="66" t="s">
        <v>240</v>
      </c>
      <c r="DQ9" s="56">
        <v>70</v>
      </c>
      <c r="DR9" s="56"/>
      <c r="DS9" s="56"/>
      <c r="DT9" s="56"/>
      <c r="DU9" s="66" t="s">
        <v>240</v>
      </c>
      <c r="DV9" s="56">
        <v>70</v>
      </c>
      <c r="DW9" s="56"/>
      <c r="DX9" s="56"/>
      <c r="DY9" s="56"/>
      <c r="DZ9" s="66" t="s">
        <v>240</v>
      </c>
      <c r="EA9" s="56">
        <v>70</v>
      </c>
      <c r="EB9" s="56"/>
      <c r="EC9" s="56"/>
      <c r="ED9" s="56"/>
      <c r="EE9" s="66" t="s">
        <v>240</v>
      </c>
      <c r="EF9" s="56">
        <v>70</v>
      </c>
      <c r="EG9" s="56"/>
      <c r="EH9" s="56"/>
      <c r="EI9" s="56"/>
      <c r="EJ9" s="66"/>
      <c r="EK9" s="56"/>
      <c r="EL9" s="56"/>
      <c r="EM9" s="56"/>
      <c r="EN9" s="56"/>
      <c r="EO9" s="66" t="s">
        <v>240</v>
      </c>
      <c r="EP9" s="56">
        <v>70</v>
      </c>
      <c r="EQ9" s="56"/>
      <c r="ER9" s="56"/>
      <c r="ES9" s="56"/>
      <c r="ET9" s="66" t="s">
        <v>278</v>
      </c>
      <c r="EU9" s="56">
        <v>20</v>
      </c>
      <c r="EV9" s="56"/>
      <c r="EW9" s="56"/>
      <c r="EX9" s="56"/>
      <c r="EY9" s="66" t="s">
        <v>31</v>
      </c>
      <c r="EZ9" s="56"/>
      <c r="FA9" s="56"/>
      <c r="FB9" s="56"/>
      <c r="FC9" s="56"/>
      <c r="FD9" s="66" t="s">
        <v>240</v>
      </c>
      <c r="FE9" s="56">
        <v>60</v>
      </c>
      <c r="FF9" s="56"/>
      <c r="FG9" s="56"/>
      <c r="FH9" s="56"/>
      <c r="FI9" s="66" t="s">
        <v>240</v>
      </c>
      <c r="FJ9" s="56">
        <v>70</v>
      </c>
      <c r="FK9" s="56"/>
      <c r="FL9" s="56"/>
      <c r="FM9" s="56"/>
      <c r="FN9" s="66" t="s">
        <v>240</v>
      </c>
      <c r="FO9" s="56">
        <v>70</v>
      </c>
      <c r="FP9" s="56"/>
      <c r="FQ9" s="56"/>
      <c r="FR9" s="56"/>
      <c r="FS9" s="66" t="s">
        <v>240</v>
      </c>
      <c r="FT9" s="56">
        <v>40</v>
      </c>
      <c r="FU9" s="56"/>
      <c r="FV9" s="56"/>
      <c r="FW9" s="56"/>
      <c r="FX9" s="66" t="s">
        <v>240</v>
      </c>
      <c r="FY9" s="56">
        <v>70</v>
      </c>
      <c r="FZ9" s="56" t="s">
        <v>27</v>
      </c>
      <c r="GA9" s="56"/>
      <c r="GB9" s="56"/>
      <c r="GC9" s="66" t="s">
        <v>240</v>
      </c>
      <c r="GD9" s="56">
        <v>70</v>
      </c>
      <c r="GE9" s="56" t="s">
        <v>27</v>
      </c>
      <c r="GF9" s="56"/>
      <c r="GG9" s="56"/>
      <c r="GH9" s="66" t="s">
        <v>240</v>
      </c>
      <c r="GI9" s="56">
        <v>70</v>
      </c>
      <c r="GJ9" s="56"/>
      <c r="GK9" s="56"/>
      <c r="GL9" s="56"/>
      <c r="GM9" s="66" t="s">
        <v>240</v>
      </c>
      <c r="GN9" s="56">
        <v>70</v>
      </c>
      <c r="GO9" s="56"/>
      <c r="GP9" s="56"/>
      <c r="GQ9" s="56"/>
    </row>
    <row r="10" spans="1:254" ht="14.25" x14ac:dyDescent="0.2">
      <c r="A10" s="36" t="s">
        <v>30</v>
      </c>
      <c r="B10" s="75" t="s">
        <v>45</v>
      </c>
      <c r="C10" s="81">
        <f>VLOOKUP(B10,'PRESENZE ALLENAMENTI'!$D$4:$F$38,3,0)</f>
        <v>37</v>
      </c>
      <c r="D10" s="82">
        <f t="shared" si="7"/>
        <v>20.27027027027027</v>
      </c>
      <c r="E10" s="82">
        <f t="shared" si="4"/>
        <v>750</v>
      </c>
      <c r="F10" s="82">
        <f t="shared" si="5"/>
        <v>44.117647058823529</v>
      </c>
      <c r="G10" s="81">
        <f>COUNTIF(AD10:GQ10,"T")</f>
        <v>13</v>
      </c>
      <c r="H10" s="81">
        <f t="shared" si="0"/>
        <v>4</v>
      </c>
      <c r="I10" s="81">
        <f t="shared" si="1"/>
        <v>5</v>
      </c>
      <c r="J10" s="82"/>
      <c r="K10" s="82">
        <f t="shared" si="6"/>
        <v>0</v>
      </c>
      <c r="L10" s="83">
        <f>COUNTIF(O10:GQ10,"A")</f>
        <v>2</v>
      </c>
      <c r="M10" s="83">
        <f t="shared" si="2"/>
        <v>0</v>
      </c>
      <c r="N10" s="81">
        <f t="shared" si="3"/>
        <v>0</v>
      </c>
      <c r="O10" s="66" t="s">
        <v>398</v>
      </c>
      <c r="P10" s="56"/>
      <c r="Q10" s="56"/>
      <c r="R10" s="56"/>
      <c r="S10" s="56"/>
      <c r="T10" s="66" t="s">
        <v>398</v>
      </c>
      <c r="U10" s="56"/>
      <c r="V10" s="56"/>
      <c r="W10" s="56"/>
      <c r="X10" s="56"/>
      <c r="Y10" s="66" t="s">
        <v>398</v>
      </c>
      <c r="Z10" s="56"/>
      <c r="AA10" s="56"/>
      <c r="AB10" s="56"/>
      <c r="AC10" s="56"/>
      <c r="AD10" s="66" t="s">
        <v>240</v>
      </c>
      <c r="AE10" s="56">
        <v>70</v>
      </c>
      <c r="AF10" s="56" t="s">
        <v>27</v>
      </c>
      <c r="AG10" s="56"/>
      <c r="AH10" s="56"/>
      <c r="AI10" s="66" t="s">
        <v>240</v>
      </c>
      <c r="AJ10" s="56">
        <v>50</v>
      </c>
      <c r="AK10" s="56"/>
      <c r="AL10" s="56"/>
      <c r="AM10" s="56"/>
      <c r="AN10" s="66" t="s">
        <v>240</v>
      </c>
      <c r="AO10" s="56">
        <v>55</v>
      </c>
      <c r="AP10" s="56"/>
      <c r="AQ10" s="56"/>
      <c r="AR10" s="56"/>
      <c r="AS10" s="66"/>
      <c r="AT10" s="56"/>
      <c r="AU10" s="56"/>
      <c r="AV10" s="56"/>
      <c r="AW10" s="56"/>
      <c r="AX10" s="66"/>
      <c r="AY10" s="56"/>
      <c r="AZ10" s="56"/>
      <c r="BA10" s="56"/>
      <c r="BB10" s="56"/>
      <c r="BC10" s="66"/>
      <c r="BD10" s="56"/>
      <c r="BE10" s="56"/>
      <c r="BF10" s="56"/>
      <c r="BG10" s="56"/>
      <c r="BH10" s="66" t="s">
        <v>278</v>
      </c>
      <c r="BI10" s="56">
        <v>15</v>
      </c>
      <c r="BJ10" s="56"/>
      <c r="BK10" s="56"/>
      <c r="BL10" s="56"/>
      <c r="BM10" s="66" t="s">
        <v>240</v>
      </c>
      <c r="BN10" s="56">
        <v>70</v>
      </c>
      <c r="BO10" s="56" t="s">
        <v>27</v>
      </c>
      <c r="BP10" s="56"/>
      <c r="BQ10" s="56"/>
      <c r="BR10" s="66" t="s">
        <v>240</v>
      </c>
      <c r="BS10" s="56">
        <v>55</v>
      </c>
      <c r="BT10" s="56"/>
      <c r="BU10" s="56"/>
      <c r="BV10" s="56"/>
      <c r="BW10" s="66" t="s">
        <v>240</v>
      </c>
      <c r="BX10" s="56">
        <v>35</v>
      </c>
      <c r="BY10" s="56"/>
      <c r="BZ10" s="56"/>
      <c r="CA10" s="56"/>
      <c r="CB10" s="66"/>
      <c r="CC10" s="56"/>
      <c r="CD10" s="56"/>
      <c r="CE10" s="56"/>
      <c r="CF10" s="56"/>
      <c r="CG10" s="66" t="s">
        <v>31</v>
      </c>
      <c r="CH10" s="56"/>
      <c r="CI10" s="56"/>
      <c r="CJ10" s="56"/>
      <c r="CK10" s="56"/>
      <c r="CL10" s="66" t="s">
        <v>240</v>
      </c>
      <c r="CM10" s="56">
        <v>50</v>
      </c>
      <c r="CN10" s="56"/>
      <c r="CO10" s="56"/>
      <c r="CP10" s="56"/>
      <c r="CQ10" s="66"/>
      <c r="CR10" s="56"/>
      <c r="CS10" s="56"/>
      <c r="CT10" s="56"/>
      <c r="CU10" s="56"/>
      <c r="CV10" s="66"/>
      <c r="CW10" s="56"/>
      <c r="CX10" s="56"/>
      <c r="CY10" s="56"/>
      <c r="CZ10" s="56"/>
      <c r="DA10" s="66"/>
      <c r="DB10" s="56"/>
      <c r="DC10" s="56"/>
      <c r="DD10" s="56"/>
      <c r="DE10" s="56"/>
      <c r="DF10" s="66"/>
      <c r="DG10" s="56"/>
      <c r="DH10" s="56"/>
      <c r="DI10" s="56"/>
      <c r="DJ10" s="56"/>
      <c r="DK10" s="66"/>
      <c r="DL10" s="56"/>
      <c r="DM10" s="56"/>
      <c r="DN10" s="56"/>
      <c r="DO10" s="56"/>
      <c r="DP10" s="66"/>
      <c r="DQ10" s="56"/>
      <c r="DR10" s="56"/>
      <c r="DS10" s="56"/>
      <c r="DT10" s="56"/>
      <c r="DU10" s="66" t="s">
        <v>278</v>
      </c>
      <c r="DV10" s="56">
        <v>10</v>
      </c>
      <c r="DW10" s="56"/>
      <c r="DX10" s="56"/>
      <c r="DY10" s="56"/>
      <c r="DZ10" s="66" t="s">
        <v>278</v>
      </c>
      <c r="EA10" s="56">
        <v>20</v>
      </c>
      <c r="EB10" s="56"/>
      <c r="EC10" s="56"/>
      <c r="ED10" s="56"/>
      <c r="EE10" s="66" t="s">
        <v>278</v>
      </c>
      <c r="EF10" s="56">
        <v>5</v>
      </c>
      <c r="EG10" s="56"/>
      <c r="EH10" s="56"/>
      <c r="EI10" s="56"/>
      <c r="EJ10" s="66" t="s">
        <v>240</v>
      </c>
      <c r="EK10" s="56">
        <v>50</v>
      </c>
      <c r="EL10" s="56"/>
      <c r="EM10" s="56"/>
      <c r="EN10" s="56"/>
      <c r="EO10" s="66" t="s">
        <v>31</v>
      </c>
      <c r="EP10" s="56"/>
      <c r="EQ10" s="56"/>
      <c r="ER10" s="56"/>
      <c r="ES10" s="56"/>
      <c r="ET10" s="66" t="s">
        <v>240</v>
      </c>
      <c r="EU10" s="56">
        <v>55</v>
      </c>
      <c r="EV10" s="56"/>
      <c r="EW10" s="56"/>
      <c r="EX10" s="56"/>
      <c r="EY10" s="66" t="s">
        <v>240</v>
      </c>
      <c r="EZ10" s="56">
        <v>70</v>
      </c>
      <c r="FA10" s="56"/>
      <c r="FB10" s="56"/>
      <c r="FC10" s="56"/>
      <c r="FD10" s="66" t="s">
        <v>31</v>
      </c>
      <c r="FE10" s="56"/>
      <c r="FF10" s="56"/>
      <c r="FG10" s="56"/>
      <c r="FH10" s="56"/>
      <c r="FI10" s="66" t="s">
        <v>31</v>
      </c>
      <c r="FJ10" s="56"/>
      <c r="FK10" s="56"/>
      <c r="FL10" s="56"/>
      <c r="FM10" s="56"/>
      <c r="FN10" s="66" t="s">
        <v>240</v>
      </c>
      <c r="FO10" s="56">
        <v>35</v>
      </c>
      <c r="FP10" s="56"/>
      <c r="FQ10" s="56"/>
      <c r="FR10" s="56"/>
      <c r="FS10" s="66" t="s">
        <v>240</v>
      </c>
      <c r="FT10" s="56">
        <v>70</v>
      </c>
      <c r="FU10" s="56"/>
      <c r="FV10" s="56"/>
      <c r="FW10" s="56"/>
      <c r="FX10" s="66" t="s">
        <v>240</v>
      </c>
      <c r="FY10" s="56">
        <v>35</v>
      </c>
      <c r="FZ10" s="56"/>
      <c r="GA10" s="56"/>
      <c r="GB10" s="56"/>
      <c r="GC10" s="66"/>
      <c r="GD10" s="56"/>
      <c r="GE10" s="56"/>
      <c r="GF10" s="56"/>
      <c r="GG10" s="56"/>
      <c r="GH10" s="66" t="s">
        <v>31</v>
      </c>
      <c r="GI10" s="56"/>
      <c r="GJ10" s="56"/>
      <c r="GK10" s="56"/>
      <c r="GL10" s="56"/>
      <c r="GM10" s="66" t="s">
        <v>31</v>
      </c>
      <c r="GN10" s="56"/>
      <c r="GO10" s="56"/>
      <c r="GP10" s="56"/>
      <c r="GQ10" s="56"/>
    </row>
    <row r="11" spans="1:254" ht="14.25" x14ac:dyDescent="0.2">
      <c r="A11" s="36" t="s">
        <v>30</v>
      </c>
      <c r="B11" s="75" t="s">
        <v>431</v>
      </c>
      <c r="C11" s="81">
        <f>VLOOKUP(B11,'PRESENZE ALLENAMENTI'!$D$4:$F$38,3,0)</f>
        <v>13</v>
      </c>
      <c r="D11" s="82">
        <f t="shared" ref="D11" si="8">E11/C11</f>
        <v>2.6923076923076925</v>
      </c>
      <c r="E11" s="82">
        <f t="shared" si="4"/>
        <v>35</v>
      </c>
      <c r="F11" s="82">
        <f t="shared" ref="F11" si="9">E11/(G11+H11)</f>
        <v>35</v>
      </c>
      <c r="G11" s="81">
        <f t="shared" ref="G11" si="10">COUNTIF(AD11:GQ11,"T")</f>
        <v>0</v>
      </c>
      <c r="H11" s="81">
        <f t="shared" ref="H11" si="11">COUNTIF(AD11:GQ11,"S")</f>
        <v>1</v>
      </c>
      <c r="I11" s="81">
        <f t="shared" ref="I11" si="12">COUNTIF(AD11:GL11,"P")</f>
        <v>0</v>
      </c>
      <c r="J11" s="82"/>
      <c r="K11" s="82">
        <f t="shared" si="6"/>
        <v>0</v>
      </c>
      <c r="L11" s="83">
        <f t="shared" ref="L11" si="13">COUNTIF(O11:GQ11,"A")</f>
        <v>0</v>
      </c>
      <c r="M11" s="83">
        <f t="shared" ref="M11" si="14">COUNTIF(P11:GQ11,"B")</f>
        <v>0</v>
      </c>
      <c r="N11" s="81">
        <f t="shared" ref="N11" si="15">COUNTIF(O11:GQ11,"e")</f>
        <v>0</v>
      </c>
      <c r="O11" s="66"/>
      <c r="P11" s="56"/>
      <c r="Q11" s="56"/>
      <c r="R11" s="56"/>
      <c r="S11" s="56"/>
      <c r="T11" s="66"/>
      <c r="U11" s="56"/>
      <c r="V11" s="56"/>
      <c r="W11" s="56"/>
      <c r="X11" s="56"/>
      <c r="Y11" s="66"/>
      <c r="Z11" s="56"/>
      <c r="AA11" s="56"/>
      <c r="AB11" s="56"/>
      <c r="AC11" s="56"/>
      <c r="AD11" s="66"/>
      <c r="AE11" s="56"/>
      <c r="AF11" s="56"/>
      <c r="AG11" s="56"/>
      <c r="AH11" s="56"/>
      <c r="AI11" s="66"/>
      <c r="AJ11" s="56"/>
      <c r="AK11" s="56"/>
      <c r="AL11" s="56"/>
      <c r="AM11" s="56"/>
      <c r="AN11" s="66"/>
      <c r="AO11" s="56"/>
      <c r="AP11" s="56"/>
      <c r="AQ11" s="56"/>
      <c r="AR11" s="56"/>
      <c r="AS11" s="66"/>
      <c r="AT11" s="56"/>
      <c r="AU11" s="56"/>
      <c r="AV11" s="56"/>
      <c r="AW11" s="56"/>
      <c r="AX11" s="66"/>
      <c r="AY11" s="56"/>
      <c r="AZ11" s="56"/>
      <c r="BA11" s="56"/>
      <c r="BB11" s="56"/>
      <c r="BC11" s="66"/>
      <c r="BD11" s="56"/>
      <c r="BE11" s="56"/>
      <c r="BF11" s="56"/>
      <c r="BG11" s="56"/>
      <c r="BH11" s="66"/>
      <c r="BI11" s="56"/>
      <c r="BJ11" s="56"/>
      <c r="BK11" s="56"/>
      <c r="BL11" s="56"/>
      <c r="BM11" s="66"/>
      <c r="BN11" s="56"/>
      <c r="BO11" s="56"/>
      <c r="BP11" s="56"/>
      <c r="BQ11" s="56"/>
      <c r="BR11" s="66"/>
      <c r="BS11" s="56"/>
      <c r="BT11" s="56"/>
      <c r="BU11" s="56"/>
      <c r="BV11" s="56"/>
      <c r="BW11" s="66"/>
      <c r="BX11" s="56"/>
      <c r="BY11" s="56"/>
      <c r="BZ11" s="56"/>
      <c r="CA11" s="56"/>
      <c r="CB11" s="66"/>
      <c r="CC11" s="56"/>
      <c r="CD11" s="56"/>
      <c r="CE11" s="56"/>
      <c r="CF11" s="56"/>
      <c r="CG11" s="66"/>
      <c r="CH11" s="56"/>
      <c r="CI11" s="56"/>
      <c r="CJ11" s="56"/>
      <c r="CK11" s="56"/>
      <c r="CL11" s="66"/>
      <c r="CM11" s="56"/>
      <c r="CN11" s="56"/>
      <c r="CO11" s="56"/>
      <c r="CP11" s="56"/>
      <c r="CQ11" s="66"/>
      <c r="CR11" s="56"/>
      <c r="CS11" s="56"/>
      <c r="CT11" s="56"/>
      <c r="CU11" s="56"/>
      <c r="CV11" s="66"/>
      <c r="CW11" s="56"/>
      <c r="CX11" s="56"/>
      <c r="CY11" s="56"/>
      <c r="CZ11" s="56"/>
      <c r="DA11" s="66"/>
      <c r="DB11" s="56"/>
      <c r="DC11" s="56"/>
      <c r="DD11" s="56"/>
      <c r="DE11" s="56"/>
      <c r="DF11" s="66"/>
      <c r="DG11" s="56"/>
      <c r="DH11" s="56"/>
      <c r="DI11" s="56"/>
      <c r="DJ11" s="56"/>
      <c r="DK11" s="66" t="s">
        <v>278</v>
      </c>
      <c r="DL11" s="56">
        <v>35</v>
      </c>
      <c r="DM11" s="56"/>
      <c r="DN11" s="56"/>
      <c r="DO11" s="56"/>
      <c r="DP11" s="66"/>
      <c r="DQ11" s="56"/>
      <c r="DR11" s="56"/>
      <c r="DS11" s="56"/>
      <c r="DT11" s="56"/>
      <c r="DU11" s="66"/>
      <c r="DV11" s="56"/>
      <c r="DW11" s="56"/>
      <c r="DX11" s="56"/>
      <c r="DY11" s="56"/>
      <c r="DZ11" s="66"/>
      <c r="EA11" s="56"/>
      <c r="EB11" s="56"/>
      <c r="EC11" s="56"/>
      <c r="ED11" s="56"/>
      <c r="EE11" s="66"/>
      <c r="EF11" s="56"/>
      <c r="EG11" s="56"/>
      <c r="EH11" s="56"/>
      <c r="EI11" s="56"/>
      <c r="EJ11" s="66"/>
      <c r="EK11" s="56"/>
      <c r="EL11" s="56"/>
      <c r="EM11" s="56"/>
      <c r="EN11" s="56"/>
      <c r="EO11" s="66"/>
      <c r="EP11" s="56"/>
      <c r="EQ11" s="56"/>
      <c r="ER11" s="56"/>
      <c r="ES11" s="56"/>
      <c r="ET11" s="66"/>
      <c r="EU11" s="56"/>
      <c r="EV11" s="56"/>
      <c r="EW11" s="56"/>
      <c r="EX11" s="56"/>
      <c r="EY11" s="66"/>
      <c r="EZ11" s="56"/>
      <c r="FA11" s="56"/>
      <c r="FB11" s="56"/>
      <c r="FC11" s="56"/>
      <c r="FD11" s="66"/>
      <c r="FE11" s="56"/>
      <c r="FF11" s="56"/>
      <c r="FG11" s="56"/>
      <c r="FH11" s="56"/>
      <c r="FI11" s="66"/>
      <c r="FJ11" s="56"/>
      <c r="FK11" s="56"/>
      <c r="FL11" s="56"/>
      <c r="FM11" s="56"/>
      <c r="FN11" s="66"/>
      <c r="FO11" s="56"/>
      <c r="FP11" s="56"/>
      <c r="FQ11" s="56"/>
      <c r="FR11" s="56"/>
      <c r="FS11" s="66"/>
      <c r="FT11" s="56"/>
      <c r="FU11" s="56"/>
      <c r="FV11" s="56"/>
      <c r="FW11" s="56"/>
      <c r="FX11" s="66"/>
      <c r="FY11" s="56"/>
      <c r="FZ11" s="56"/>
      <c r="GA11" s="56"/>
      <c r="GB11" s="56"/>
      <c r="GC11" s="66"/>
      <c r="GD11" s="56"/>
      <c r="GE11" s="56"/>
      <c r="GF11" s="56"/>
      <c r="GG11" s="56"/>
      <c r="GH11" s="66"/>
      <c r="GI11" s="56"/>
      <c r="GJ11" s="56"/>
      <c r="GK11" s="56"/>
      <c r="GL11" s="56"/>
      <c r="GM11" s="66"/>
      <c r="GN11" s="56"/>
      <c r="GO11" s="56"/>
      <c r="GP11" s="56"/>
      <c r="GQ11" s="56"/>
    </row>
    <row r="12" spans="1:254" ht="14.25" x14ac:dyDescent="0.2">
      <c r="A12" s="36" t="s">
        <v>30</v>
      </c>
      <c r="B12" s="75" t="s">
        <v>130</v>
      </c>
      <c r="C12" s="81">
        <f>VLOOKUP(B12,'PRESENZE ALLENAMENTI'!$D$4:$F$38,3,0)</f>
        <v>41</v>
      </c>
      <c r="D12" s="82">
        <f>E12/C12</f>
        <v>42.439024390243901</v>
      </c>
      <c r="E12" s="82">
        <f t="shared" si="4"/>
        <v>1740</v>
      </c>
      <c r="F12" s="82">
        <f t="shared" si="5"/>
        <v>64.444444444444443</v>
      </c>
      <c r="G12" s="81">
        <f t="shared" ref="G12:G22" si="16">COUNTIF(AD12:GQ12,"T")</f>
        <v>26</v>
      </c>
      <c r="H12" s="81">
        <f t="shared" si="0"/>
        <v>1</v>
      </c>
      <c r="I12" s="81">
        <f t="shared" si="1"/>
        <v>2</v>
      </c>
      <c r="J12" s="82"/>
      <c r="K12" s="82">
        <f t="shared" si="6"/>
        <v>0</v>
      </c>
      <c r="L12" s="83">
        <f t="shared" ref="L12:L23" si="17">COUNTIF(O12:GQ12,"A")</f>
        <v>3</v>
      </c>
      <c r="M12" s="83">
        <f t="shared" si="2"/>
        <v>0</v>
      </c>
      <c r="N12" s="81">
        <f t="shared" si="3"/>
        <v>1</v>
      </c>
      <c r="O12" s="66" t="s">
        <v>398</v>
      </c>
      <c r="P12" s="56"/>
      <c r="Q12" s="56"/>
      <c r="R12" s="56"/>
      <c r="S12" s="56"/>
      <c r="T12" s="66" t="s">
        <v>398</v>
      </c>
      <c r="U12" s="56"/>
      <c r="V12" s="56"/>
      <c r="W12" s="56"/>
      <c r="X12" s="56"/>
      <c r="Y12" s="66" t="s">
        <v>398</v>
      </c>
      <c r="Z12" s="56"/>
      <c r="AA12" s="56"/>
      <c r="AB12" s="56"/>
      <c r="AC12" s="56"/>
      <c r="AD12" s="66" t="s">
        <v>240</v>
      </c>
      <c r="AE12" s="56">
        <v>70</v>
      </c>
      <c r="AF12" s="56"/>
      <c r="AG12" s="56"/>
      <c r="AH12" s="56"/>
      <c r="AI12" s="66" t="s">
        <v>240</v>
      </c>
      <c r="AJ12" s="56">
        <v>70</v>
      </c>
      <c r="AK12" s="56"/>
      <c r="AL12" s="56"/>
      <c r="AM12" s="56"/>
      <c r="AN12" s="66" t="s">
        <v>240</v>
      </c>
      <c r="AO12" s="56">
        <v>70</v>
      </c>
      <c r="AP12" s="56"/>
      <c r="AQ12" s="56"/>
      <c r="AR12" s="56"/>
      <c r="AS12" s="66" t="s">
        <v>240</v>
      </c>
      <c r="AT12" s="56">
        <v>35</v>
      </c>
      <c r="AU12" s="56"/>
      <c r="AV12" s="56"/>
      <c r="AW12" s="56"/>
      <c r="AX12" s="66" t="s">
        <v>240</v>
      </c>
      <c r="AY12" s="56">
        <v>70</v>
      </c>
      <c r="AZ12" s="56"/>
      <c r="BA12" s="56"/>
      <c r="BB12" s="56"/>
      <c r="BC12" s="66" t="s">
        <v>240</v>
      </c>
      <c r="BD12" s="56">
        <v>70</v>
      </c>
      <c r="BE12" s="56"/>
      <c r="BF12" s="56"/>
      <c r="BG12" s="56"/>
      <c r="BH12" s="66"/>
      <c r="BI12" s="56"/>
      <c r="BJ12" s="56"/>
      <c r="BK12" s="56"/>
      <c r="BL12" s="56"/>
      <c r="BM12" s="66"/>
      <c r="BN12" s="56"/>
      <c r="BO12" s="56"/>
      <c r="BP12" s="56"/>
      <c r="BQ12" s="56"/>
      <c r="BR12" s="66" t="s">
        <v>240</v>
      </c>
      <c r="BS12" s="56">
        <v>70</v>
      </c>
      <c r="BT12" s="56"/>
      <c r="BU12" s="56"/>
      <c r="BV12" s="56"/>
      <c r="BW12" s="66" t="s">
        <v>240</v>
      </c>
      <c r="BX12" s="56">
        <v>70</v>
      </c>
      <c r="BY12" s="56"/>
      <c r="BZ12" s="56"/>
      <c r="CA12" s="56"/>
      <c r="CB12" s="66" t="s">
        <v>31</v>
      </c>
      <c r="CC12" s="56"/>
      <c r="CD12" s="56"/>
      <c r="CE12" s="56"/>
      <c r="CF12" s="56"/>
      <c r="CG12" s="66" t="s">
        <v>240</v>
      </c>
      <c r="CH12" s="56">
        <v>70</v>
      </c>
      <c r="CI12" s="56"/>
      <c r="CJ12" s="56"/>
      <c r="CK12" s="56"/>
      <c r="CL12" s="66" t="s">
        <v>240</v>
      </c>
      <c r="CM12" s="56">
        <v>70</v>
      </c>
      <c r="CN12" s="56"/>
      <c r="CO12" s="56"/>
      <c r="CP12" s="56"/>
      <c r="CQ12" s="66" t="s">
        <v>398</v>
      </c>
      <c r="CR12" s="56"/>
      <c r="CS12" s="56"/>
      <c r="CT12" s="56"/>
      <c r="CU12" s="56"/>
      <c r="CV12" s="66" t="s">
        <v>240</v>
      </c>
      <c r="CW12" s="56">
        <v>70</v>
      </c>
      <c r="CX12" s="56" t="s">
        <v>27</v>
      </c>
      <c r="CY12" s="56"/>
      <c r="CZ12" s="56"/>
      <c r="DA12" s="66" t="s">
        <v>278</v>
      </c>
      <c r="DB12" s="56">
        <v>35</v>
      </c>
      <c r="DC12" s="56"/>
      <c r="DD12" s="56"/>
      <c r="DE12" s="56"/>
      <c r="DF12" s="66" t="s">
        <v>240</v>
      </c>
      <c r="DG12" s="56">
        <v>70</v>
      </c>
      <c r="DH12" s="56"/>
      <c r="DI12" s="56"/>
      <c r="DJ12" s="56"/>
      <c r="DK12" s="66" t="s">
        <v>240</v>
      </c>
      <c r="DL12" s="56">
        <v>70</v>
      </c>
      <c r="DM12" s="56"/>
      <c r="DN12" s="56"/>
      <c r="DO12" s="56"/>
      <c r="DP12" s="66" t="s">
        <v>240</v>
      </c>
      <c r="DQ12" s="56">
        <v>35</v>
      </c>
      <c r="DR12" s="56"/>
      <c r="DS12" s="56"/>
      <c r="DT12" s="56"/>
      <c r="DU12" s="66" t="s">
        <v>240</v>
      </c>
      <c r="DV12" s="56">
        <v>70</v>
      </c>
      <c r="DW12" s="56"/>
      <c r="DX12" s="56"/>
      <c r="DY12" s="56"/>
      <c r="DZ12" s="66" t="s">
        <v>31</v>
      </c>
      <c r="EA12" s="56"/>
      <c r="EB12" s="56"/>
      <c r="EC12" s="56"/>
      <c r="ED12" s="56"/>
      <c r="EE12" s="66" t="s">
        <v>240</v>
      </c>
      <c r="EF12" s="56">
        <v>70</v>
      </c>
      <c r="EG12" s="56"/>
      <c r="EH12" s="56"/>
      <c r="EI12" s="56"/>
      <c r="EJ12" s="66"/>
      <c r="EK12" s="56"/>
      <c r="EL12" s="56"/>
      <c r="EM12" s="56"/>
      <c r="EN12" s="56"/>
      <c r="EO12" s="66" t="s">
        <v>240</v>
      </c>
      <c r="EP12" s="56">
        <v>70</v>
      </c>
      <c r="EQ12" s="56"/>
      <c r="ER12" s="56"/>
      <c r="ES12" s="56"/>
      <c r="ET12" s="66" t="s">
        <v>240</v>
      </c>
      <c r="EU12" s="56">
        <v>65</v>
      </c>
      <c r="EV12" s="56"/>
      <c r="EW12" s="56"/>
      <c r="EX12" s="56"/>
      <c r="EY12" s="66" t="s">
        <v>240</v>
      </c>
      <c r="EZ12" s="56">
        <v>35</v>
      </c>
      <c r="FA12" s="56"/>
      <c r="FB12" s="56"/>
      <c r="FC12" s="56"/>
      <c r="FD12" s="66" t="s">
        <v>240</v>
      </c>
      <c r="FE12" s="56">
        <v>70</v>
      </c>
      <c r="FF12" s="56" t="s">
        <v>27</v>
      </c>
      <c r="FG12" s="56"/>
      <c r="FH12" s="56"/>
      <c r="FI12" s="66" t="s">
        <v>240</v>
      </c>
      <c r="FJ12" s="56">
        <v>65</v>
      </c>
      <c r="FK12" s="56"/>
      <c r="FL12" s="56" t="s">
        <v>458</v>
      </c>
      <c r="FM12" s="56"/>
      <c r="FN12" s="66"/>
      <c r="FO12" s="56"/>
      <c r="FP12" s="56"/>
      <c r="FQ12" s="56"/>
      <c r="FR12" s="56"/>
      <c r="FS12" s="66" t="s">
        <v>240</v>
      </c>
      <c r="FT12" s="56">
        <v>70</v>
      </c>
      <c r="FU12" s="56"/>
      <c r="FV12" s="56"/>
      <c r="FW12" s="56"/>
      <c r="FX12" s="66" t="s">
        <v>240</v>
      </c>
      <c r="FY12" s="56">
        <v>70</v>
      </c>
      <c r="FZ12" s="56"/>
      <c r="GA12" s="56"/>
      <c r="GB12" s="56"/>
      <c r="GC12" s="66" t="s">
        <v>240</v>
      </c>
      <c r="GD12" s="56">
        <v>70</v>
      </c>
      <c r="GE12" s="56" t="s">
        <v>27</v>
      </c>
      <c r="GF12" s="56"/>
      <c r="GG12" s="56"/>
      <c r="GH12" s="66" t="s">
        <v>240</v>
      </c>
      <c r="GI12" s="56">
        <v>70</v>
      </c>
      <c r="GJ12" s="56"/>
      <c r="GK12" s="56"/>
      <c r="GL12" s="56"/>
      <c r="GM12" s="66" t="s">
        <v>240</v>
      </c>
      <c r="GN12" s="56">
        <v>70</v>
      </c>
      <c r="GO12" s="56"/>
      <c r="GP12" s="56"/>
      <c r="GQ12" s="56"/>
    </row>
    <row r="13" spans="1:254" ht="14.25" x14ac:dyDescent="0.2">
      <c r="A13" s="35" t="s">
        <v>30</v>
      </c>
      <c r="B13" s="75" t="s">
        <v>81</v>
      </c>
      <c r="C13" s="81">
        <f>VLOOKUP(B13,'PRESENZE ALLENAMENTI'!$D$4:$F$38,3,0)</f>
        <v>37</v>
      </c>
      <c r="D13" s="82">
        <f>E13/C13</f>
        <v>50.675675675675677</v>
      </c>
      <c r="E13" s="82">
        <f t="shared" si="4"/>
        <v>1875</v>
      </c>
      <c r="F13" s="82">
        <f t="shared" si="5"/>
        <v>66.964285714285708</v>
      </c>
      <c r="G13" s="81">
        <f t="shared" si="16"/>
        <v>27</v>
      </c>
      <c r="H13" s="81">
        <f t="shared" si="0"/>
        <v>1</v>
      </c>
      <c r="I13" s="81">
        <f t="shared" si="1"/>
        <v>1</v>
      </c>
      <c r="J13" s="82"/>
      <c r="K13" s="82">
        <f t="shared" si="6"/>
        <v>2</v>
      </c>
      <c r="L13" s="83">
        <f t="shared" si="17"/>
        <v>4</v>
      </c>
      <c r="M13" s="83">
        <f t="shared" si="2"/>
        <v>0</v>
      </c>
      <c r="N13" s="81">
        <f t="shared" si="3"/>
        <v>0</v>
      </c>
      <c r="O13" s="66" t="s">
        <v>398</v>
      </c>
      <c r="P13" s="56"/>
      <c r="Q13" s="56"/>
      <c r="R13" s="56"/>
      <c r="S13" s="56"/>
      <c r="T13" s="66" t="s">
        <v>398</v>
      </c>
      <c r="U13" s="56"/>
      <c r="V13" s="56"/>
      <c r="W13" s="56"/>
      <c r="X13" s="56"/>
      <c r="Y13" s="66" t="s">
        <v>398</v>
      </c>
      <c r="Z13" s="56"/>
      <c r="AA13" s="56"/>
      <c r="AB13" s="56"/>
      <c r="AC13" s="56"/>
      <c r="AD13" s="66" t="s">
        <v>240</v>
      </c>
      <c r="AE13" s="56">
        <v>70</v>
      </c>
      <c r="AF13" s="56"/>
      <c r="AG13" s="56"/>
      <c r="AH13" s="56"/>
      <c r="AI13" s="66" t="s">
        <v>240</v>
      </c>
      <c r="AJ13" s="56">
        <v>70</v>
      </c>
      <c r="AK13" s="56"/>
      <c r="AL13" s="56"/>
      <c r="AM13" s="56"/>
      <c r="AN13" s="66" t="s">
        <v>240</v>
      </c>
      <c r="AO13" s="56">
        <v>70</v>
      </c>
      <c r="AP13" s="56"/>
      <c r="AQ13" s="56"/>
      <c r="AR13" s="56"/>
      <c r="AS13" s="66" t="s">
        <v>240</v>
      </c>
      <c r="AT13" s="56">
        <v>70</v>
      </c>
      <c r="AU13" s="56"/>
      <c r="AV13" s="56"/>
      <c r="AW13" s="56"/>
      <c r="AX13" s="66" t="s">
        <v>240</v>
      </c>
      <c r="AY13" s="56">
        <v>70</v>
      </c>
      <c r="AZ13" s="56" t="s">
        <v>27</v>
      </c>
      <c r="BA13" s="56"/>
      <c r="BB13" s="56"/>
      <c r="BC13" s="66" t="s">
        <v>240</v>
      </c>
      <c r="BD13" s="56">
        <v>70</v>
      </c>
      <c r="BE13" s="56"/>
      <c r="BF13" s="56"/>
      <c r="BG13" s="56"/>
      <c r="BH13" s="66" t="s">
        <v>240</v>
      </c>
      <c r="BI13" s="56">
        <v>70</v>
      </c>
      <c r="BJ13" s="56"/>
      <c r="BK13" s="56"/>
      <c r="BL13" s="56"/>
      <c r="BM13" s="66"/>
      <c r="BN13" s="56"/>
      <c r="BO13" s="56"/>
      <c r="BP13" s="56"/>
      <c r="BQ13" s="56"/>
      <c r="BR13" s="66" t="s">
        <v>240</v>
      </c>
      <c r="BS13" s="56">
        <v>70</v>
      </c>
      <c r="BT13" s="56"/>
      <c r="BU13" s="56"/>
      <c r="BV13" s="56"/>
      <c r="BW13" s="66" t="s">
        <v>240</v>
      </c>
      <c r="BX13" s="56">
        <v>70</v>
      </c>
      <c r="BY13" s="56"/>
      <c r="BZ13" s="56"/>
      <c r="CA13" s="56"/>
      <c r="CB13" s="66" t="s">
        <v>240</v>
      </c>
      <c r="CC13" s="56">
        <v>70</v>
      </c>
      <c r="CD13" s="56" t="s">
        <v>27</v>
      </c>
      <c r="CE13" s="56"/>
      <c r="CF13" s="56"/>
      <c r="CG13" s="66" t="s">
        <v>240</v>
      </c>
      <c r="CH13" s="56">
        <v>70</v>
      </c>
      <c r="CI13" s="56"/>
      <c r="CJ13" s="56"/>
      <c r="CK13" s="56"/>
      <c r="CL13" s="66" t="s">
        <v>278</v>
      </c>
      <c r="CM13" s="56">
        <v>10</v>
      </c>
      <c r="CN13" s="56"/>
      <c r="CO13" s="56"/>
      <c r="CP13" s="56"/>
      <c r="CQ13" s="66" t="s">
        <v>398</v>
      </c>
      <c r="CR13" s="56"/>
      <c r="CS13" s="56"/>
      <c r="CT13" s="56"/>
      <c r="CU13" s="56"/>
      <c r="CV13" s="66" t="s">
        <v>240</v>
      </c>
      <c r="CW13" s="56">
        <v>70</v>
      </c>
      <c r="CX13" s="56"/>
      <c r="CY13" s="56"/>
      <c r="CZ13" s="56"/>
      <c r="DA13" s="66" t="s">
        <v>240</v>
      </c>
      <c r="DB13" s="56">
        <v>70</v>
      </c>
      <c r="DC13" s="56"/>
      <c r="DD13" s="56"/>
      <c r="DE13" s="56"/>
      <c r="DF13" s="66"/>
      <c r="DG13" s="56"/>
      <c r="DH13" s="56"/>
      <c r="DI13" s="56"/>
      <c r="DJ13" s="56"/>
      <c r="DK13" s="66" t="s">
        <v>240</v>
      </c>
      <c r="DL13" s="56">
        <v>70</v>
      </c>
      <c r="DM13" s="56"/>
      <c r="DN13" s="56"/>
      <c r="DO13" s="56"/>
      <c r="DP13" s="66" t="s">
        <v>240</v>
      </c>
      <c r="DQ13" s="56">
        <v>45</v>
      </c>
      <c r="DR13" s="56" t="s">
        <v>27</v>
      </c>
      <c r="DS13" s="56"/>
      <c r="DT13" s="56"/>
      <c r="DU13" s="66"/>
      <c r="DV13" s="56"/>
      <c r="DW13" s="56"/>
      <c r="DX13" s="56"/>
      <c r="DY13" s="56"/>
      <c r="DZ13" s="66" t="s">
        <v>240</v>
      </c>
      <c r="EA13" s="56">
        <v>70</v>
      </c>
      <c r="EB13" s="56"/>
      <c r="EC13" s="56"/>
      <c r="ED13" s="56"/>
      <c r="EE13" s="66" t="s">
        <v>240</v>
      </c>
      <c r="EF13" s="56">
        <v>70</v>
      </c>
      <c r="EG13" s="56"/>
      <c r="EH13" s="56"/>
      <c r="EI13" s="56"/>
      <c r="EJ13" s="66" t="s">
        <v>240</v>
      </c>
      <c r="EK13" s="56">
        <v>70</v>
      </c>
      <c r="EL13" s="56"/>
      <c r="EM13" s="56"/>
      <c r="EN13" s="56"/>
      <c r="EO13" s="66" t="s">
        <v>240</v>
      </c>
      <c r="EP13" s="56">
        <v>70</v>
      </c>
      <c r="EQ13" s="56"/>
      <c r="ER13" s="56"/>
      <c r="ES13" s="56"/>
      <c r="ET13" s="66" t="s">
        <v>240</v>
      </c>
      <c r="EU13" s="56">
        <v>70</v>
      </c>
      <c r="EV13" s="56" t="s">
        <v>27</v>
      </c>
      <c r="EW13" s="56"/>
      <c r="EX13" s="56">
        <v>1</v>
      </c>
      <c r="EY13" s="66"/>
      <c r="EZ13" s="56"/>
      <c r="FA13" s="56"/>
      <c r="FB13" s="56"/>
      <c r="FC13" s="56"/>
      <c r="FD13" s="66" t="s">
        <v>31</v>
      </c>
      <c r="FE13" s="56"/>
      <c r="FF13" s="56"/>
      <c r="FG13" s="56"/>
      <c r="FH13" s="56"/>
      <c r="FI13" s="66" t="s">
        <v>240</v>
      </c>
      <c r="FJ13" s="56">
        <v>70</v>
      </c>
      <c r="FK13" s="56"/>
      <c r="FL13" s="56"/>
      <c r="FM13" s="56"/>
      <c r="FN13" s="66" t="s">
        <v>240</v>
      </c>
      <c r="FO13" s="56">
        <v>70</v>
      </c>
      <c r="FP13" s="56"/>
      <c r="FQ13" s="56"/>
      <c r="FR13" s="56"/>
      <c r="FS13" s="66" t="s">
        <v>240</v>
      </c>
      <c r="FT13" s="56">
        <v>70</v>
      </c>
      <c r="FU13" s="56"/>
      <c r="FV13" s="56"/>
      <c r="FW13" s="56">
        <v>1</v>
      </c>
      <c r="FX13" s="66" t="s">
        <v>240</v>
      </c>
      <c r="FY13" s="56">
        <v>70</v>
      </c>
      <c r="FZ13" s="56"/>
      <c r="GA13" s="56"/>
      <c r="GB13" s="56"/>
      <c r="GC13" s="66" t="s">
        <v>240</v>
      </c>
      <c r="GD13" s="56">
        <v>70</v>
      </c>
      <c r="GE13" s="56"/>
      <c r="GF13" s="56"/>
      <c r="GG13" s="56"/>
      <c r="GH13" s="66" t="s">
        <v>240</v>
      </c>
      <c r="GI13" s="56">
        <v>70</v>
      </c>
      <c r="GJ13" s="56"/>
      <c r="GK13" s="56"/>
      <c r="GL13" s="56"/>
      <c r="GM13" s="66" t="s">
        <v>240</v>
      </c>
      <c r="GN13" s="56">
        <v>70</v>
      </c>
      <c r="GO13" s="56"/>
      <c r="GP13" s="56"/>
      <c r="GQ13" s="56"/>
    </row>
    <row r="14" spans="1:254" ht="14.25" x14ac:dyDescent="0.2">
      <c r="A14" s="123" t="s">
        <v>26</v>
      </c>
      <c r="B14" s="75" t="s">
        <v>386</v>
      </c>
      <c r="C14" s="81">
        <f>VLOOKUP(B14,'PRESENZE ALLENAMENTI'!$D$4:$F$38,3,0)</f>
        <v>23</v>
      </c>
      <c r="D14" s="82">
        <f>E14/C14</f>
        <v>18.260869565217391</v>
      </c>
      <c r="E14" s="82">
        <f t="shared" si="4"/>
        <v>420</v>
      </c>
      <c r="F14" s="82">
        <f t="shared" ref="F14" si="18">E14/(G14+H14)</f>
        <v>42</v>
      </c>
      <c r="G14" s="81">
        <f t="shared" si="16"/>
        <v>5</v>
      </c>
      <c r="H14" s="81">
        <f t="shared" si="0"/>
        <v>5</v>
      </c>
      <c r="I14" s="81">
        <f t="shared" si="1"/>
        <v>0</v>
      </c>
      <c r="J14" s="82"/>
      <c r="K14" s="82">
        <f t="shared" si="6"/>
        <v>2</v>
      </c>
      <c r="L14" s="83">
        <f t="shared" si="17"/>
        <v>1</v>
      </c>
      <c r="M14" s="83">
        <f t="shared" si="2"/>
        <v>0</v>
      </c>
      <c r="N14" s="81">
        <f t="shared" si="3"/>
        <v>0</v>
      </c>
      <c r="O14" s="66"/>
      <c r="P14" s="56"/>
      <c r="Q14" s="56"/>
      <c r="R14" s="56"/>
      <c r="S14" s="56"/>
      <c r="T14" s="66"/>
      <c r="U14" s="56"/>
      <c r="V14" s="56"/>
      <c r="W14" s="56"/>
      <c r="X14" s="56"/>
      <c r="Y14" s="66"/>
      <c r="Z14" s="56"/>
      <c r="AA14" s="56"/>
      <c r="AB14" s="56"/>
      <c r="AC14" s="56"/>
      <c r="AD14" s="66"/>
      <c r="AE14" s="56"/>
      <c r="AF14" s="56"/>
      <c r="AG14" s="56"/>
      <c r="AH14" s="56"/>
      <c r="AI14" s="66"/>
      <c r="AJ14" s="56"/>
      <c r="AK14" s="56"/>
      <c r="AL14" s="56"/>
      <c r="AM14" s="56"/>
      <c r="AN14" s="66"/>
      <c r="AO14" s="56"/>
      <c r="AP14" s="56"/>
      <c r="AQ14" s="56"/>
      <c r="AR14" s="56"/>
      <c r="AS14" s="66"/>
      <c r="AT14" s="56"/>
      <c r="AU14" s="56"/>
      <c r="AV14" s="56"/>
      <c r="AW14" s="56"/>
      <c r="AX14" s="66"/>
      <c r="AY14" s="56"/>
      <c r="AZ14" s="56"/>
      <c r="BA14" s="56"/>
      <c r="BB14" s="56"/>
      <c r="BC14" s="66"/>
      <c r="BD14" s="56"/>
      <c r="BE14" s="56"/>
      <c r="BF14" s="56"/>
      <c r="BG14" s="56"/>
      <c r="BH14" s="66"/>
      <c r="BI14" s="56"/>
      <c r="BJ14" s="56"/>
      <c r="BK14" s="56"/>
      <c r="BL14" s="56"/>
      <c r="BM14" s="66"/>
      <c r="BN14" s="56"/>
      <c r="BO14" s="56"/>
      <c r="BP14" s="56"/>
      <c r="BQ14" s="56"/>
      <c r="BR14" s="66"/>
      <c r="BS14" s="56"/>
      <c r="BT14" s="56"/>
      <c r="BU14" s="56"/>
      <c r="BV14" s="56"/>
      <c r="BW14" s="66"/>
      <c r="BX14" s="56"/>
      <c r="BY14" s="56"/>
      <c r="BZ14" s="56"/>
      <c r="CA14" s="56"/>
      <c r="CB14" s="66"/>
      <c r="CC14" s="56"/>
      <c r="CD14" s="56"/>
      <c r="CE14" s="56"/>
      <c r="CF14" s="56"/>
      <c r="CG14" s="66"/>
      <c r="CH14" s="56"/>
      <c r="CI14" s="56"/>
      <c r="CJ14" s="56"/>
      <c r="CK14" s="56"/>
      <c r="CL14" s="66"/>
      <c r="CM14" s="56"/>
      <c r="CN14" s="56"/>
      <c r="CO14" s="56"/>
      <c r="CP14" s="56"/>
      <c r="CQ14" s="66" t="s">
        <v>398</v>
      </c>
      <c r="CR14" s="56"/>
      <c r="CS14" s="56"/>
      <c r="CT14" s="56"/>
      <c r="CU14" s="56"/>
      <c r="CV14" s="66" t="s">
        <v>240</v>
      </c>
      <c r="CW14" s="56">
        <v>70</v>
      </c>
      <c r="CX14" s="56"/>
      <c r="CY14" s="56"/>
      <c r="CZ14" s="56"/>
      <c r="DA14" s="66" t="s">
        <v>240</v>
      </c>
      <c r="DB14" s="56">
        <v>65</v>
      </c>
      <c r="DC14" s="56" t="s">
        <v>27</v>
      </c>
      <c r="DD14" s="56"/>
      <c r="DE14" s="56">
        <v>1</v>
      </c>
      <c r="DF14" s="66"/>
      <c r="DG14" s="56"/>
      <c r="DH14" s="56"/>
      <c r="DI14" s="56"/>
      <c r="DJ14" s="56"/>
      <c r="DK14" s="66" t="s">
        <v>240</v>
      </c>
      <c r="DL14" s="56">
        <v>35</v>
      </c>
      <c r="DM14" s="56"/>
      <c r="DN14" s="56"/>
      <c r="DO14" s="56"/>
      <c r="DP14" s="66"/>
      <c r="DQ14" s="56"/>
      <c r="DR14" s="56"/>
      <c r="DS14" s="56"/>
      <c r="DT14" s="56"/>
      <c r="DU14" s="66" t="s">
        <v>240</v>
      </c>
      <c r="DV14" s="56">
        <v>60</v>
      </c>
      <c r="DW14" s="56"/>
      <c r="DX14" s="56"/>
      <c r="DY14" s="56"/>
      <c r="DZ14" s="66"/>
      <c r="EA14" s="56"/>
      <c r="EB14" s="56"/>
      <c r="EC14" s="56"/>
      <c r="ED14" s="56"/>
      <c r="EE14" s="66"/>
      <c r="EF14" s="56"/>
      <c r="EG14" s="56"/>
      <c r="EH14" s="56"/>
      <c r="EI14" s="56"/>
      <c r="EJ14" s="66" t="s">
        <v>278</v>
      </c>
      <c r="EK14" s="56">
        <v>20</v>
      </c>
      <c r="EL14" s="56"/>
      <c r="EM14" s="56"/>
      <c r="EN14" s="56"/>
      <c r="EO14" s="66" t="s">
        <v>278</v>
      </c>
      <c r="EP14" s="56">
        <v>15</v>
      </c>
      <c r="EQ14" s="56"/>
      <c r="ER14" s="56"/>
      <c r="ES14" s="56"/>
      <c r="ET14" s="66"/>
      <c r="EU14" s="56"/>
      <c r="EV14" s="56"/>
      <c r="EW14" s="56"/>
      <c r="EX14" s="56"/>
      <c r="EY14" s="66"/>
      <c r="EZ14" s="56"/>
      <c r="FA14" s="56"/>
      <c r="FB14" s="56"/>
      <c r="FC14" s="56"/>
      <c r="FD14" s="66"/>
      <c r="FE14" s="56"/>
      <c r="FF14" s="56"/>
      <c r="FG14" s="56"/>
      <c r="FH14" s="56"/>
      <c r="FI14" s="66"/>
      <c r="FJ14" s="56"/>
      <c r="FK14" s="56"/>
      <c r="FL14" s="56"/>
      <c r="FM14" s="56"/>
      <c r="FN14" s="66"/>
      <c r="FO14" s="56"/>
      <c r="FP14" s="56"/>
      <c r="FQ14" s="56"/>
      <c r="FR14" s="56"/>
      <c r="FS14" s="66"/>
      <c r="FT14" s="56"/>
      <c r="FU14" s="56"/>
      <c r="FV14" s="56"/>
      <c r="FW14" s="56"/>
      <c r="FX14" s="66" t="s">
        <v>278</v>
      </c>
      <c r="FY14" s="56">
        <v>20</v>
      </c>
      <c r="FZ14" s="56"/>
      <c r="GA14" s="56"/>
      <c r="GB14" s="56"/>
      <c r="GC14" s="66" t="s">
        <v>278</v>
      </c>
      <c r="GD14" s="56">
        <v>35</v>
      </c>
      <c r="GE14" s="56"/>
      <c r="GF14" s="56"/>
      <c r="GG14" s="56"/>
      <c r="GH14" s="66" t="s">
        <v>278</v>
      </c>
      <c r="GI14" s="56">
        <v>30</v>
      </c>
      <c r="GJ14" s="56"/>
      <c r="GK14" s="56"/>
      <c r="GL14" s="56"/>
      <c r="GM14" s="66" t="s">
        <v>240</v>
      </c>
      <c r="GN14" s="56">
        <v>70</v>
      </c>
      <c r="GO14" s="56"/>
      <c r="GP14" s="56"/>
      <c r="GQ14" s="56">
        <v>1</v>
      </c>
    </row>
    <row r="15" spans="1:254" ht="14.25" x14ac:dyDescent="0.2">
      <c r="A15" s="35" t="s">
        <v>26</v>
      </c>
      <c r="B15" s="75" t="s">
        <v>82</v>
      </c>
      <c r="C15" s="81">
        <f>VLOOKUP(B15,'PRESENZE ALLENAMENTI'!$D$4:$F$38,3,0)</f>
        <v>35</v>
      </c>
      <c r="D15" s="82">
        <f>E15/C15</f>
        <v>34.857142857142854</v>
      </c>
      <c r="E15" s="82">
        <f t="shared" si="4"/>
        <v>1220</v>
      </c>
      <c r="F15" s="82">
        <f t="shared" si="5"/>
        <v>50.833333333333336</v>
      </c>
      <c r="G15" s="81">
        <f t="shared" si="16"/>
        <v>18</v>
      </c>
      <c r="H15" s="81">
        <f t="shared" si="0"/>
        <v>6</v>
      </c>
      <c r="I15" s="81">
        <f t="shared" si="1"/>
        <v>1</v>
      </c>
      <c r="J15" s="82"/>
      <c r="K15" s="82">
        <f t="shared" si="6"/>
        <v>12</v>
      </c>
      <c r="L15" s="83">
        <f t="shared" si="17"/>
        <v>2</v>
      </c>
      <c r="M15" s="83">
        <f t="shared" si="2"/>
        <v>0</v>
      </c>
      <c r="N15" s="81">
        <f t="shared" si="3"/>
        <v>1</v>
      </c>
      <c r="O15" s="66"/>
      <c r="P15" s="56"/>
      <c r="Q15" s="56"/>
      <c r="R15" s="56"/>
      <c r="S15" s="56"/>
      <c r="T15" s="66"/>
      <c r="U15" s="56"/>
      <c r="V15" s="56"/>
      <c r="W15" s="56"/>
      <c r="X15" s="56"/>
      <c r="Y15" s="66"/>
      <c r="Z15" s="56"/>
      <c r="AA15" s="56"/>
      <c r="AB15" s="56"/>
      <c r="AC15" s="56"/>
      <c r="AD15" s="66"/>
      <c r="AE15" s="56"/>
      <c r="AF15" s="56"/>
      <c r="AG15" s="56"/>
      <c r="AH15" s="56"/>
      <c r="AI15" s="66"/>
      <c r="AJ15" s="56"/>
      <c r="AK15" s="56"/>
      <c r="AL15" s="56"/>
      <c r="AM15" s="56"/>
      <c r="AN15" s="66" t="s">
        <v>278</v>
      </c>
      <c r="AO15" s="56">
        <v>20</v>
      </c>
      <c r="AP15" s="56"/>
      <c r="AQ15" s="56"/>
      <c r="AR15" s="56"/>
      <c r="AS15" s="66" t="s">
        <v>278</v>
      </c>
      <c r="AT15" s="56">
        <v>35</v>
      </c>
      <c r="AU15" s="56"/>
      <c r="AV15" s="56"/>
      <c r="AW15" s="56">
        <v>1</v>
      </c>
      <c r="AX15" s="66"/>
      <c r="AY15" s="56"/>
      <c r="AZ15" s="56"/>
      <c r="BA15" s="56"/>
      <c r="BB15" s="56"/>
      <c r="BC15" s="66" t="s">
        <v>240</v>
      </c>
      <c r="BD15" s="56">
        <v>45</v>
      </c>
      <c r="BE15" s="56"/>
      <c r="BF15" s="56"/>
      <c r="BG15" s="56">
        <v>1</v>
      </c>
      <c r="BH15" s="66" t="s">
        <v>240</v>
      </c>
      <c r="BI15" s="56">
        <v>45</v>
      </c>
      <c r="BJ15" s="56"/>
      <c r="BK15" s="56"/>
      <c r="BL15" s="56">
        <v>1</v>
      </c>
      <c r="BM15" s="66" t="s">
        <v>240</v>
      </c>
      <c r="BN15" s="56">
        <v>45</v>
      </c>
      <c r="BO15" s="56"/>
      <c r="BP15" s="56"/>
      <c r="BQ15" s="56">
        <v>1</v>
      </c>
      <c r="BR15" s="66" t="s">
        <v>240</v>
      </c>
      <c r="BS15" s="56">
        <v>70</v>
      </c>
      <c r="BT15" s="56"/>
      <c r="BU15" s="56"/>
      <c r="BV15" s="56">
        <v>1</v>
      </c>
      <c r="BW15" s="66" t="s">
        <v>240</v>
      </c>
      <c r="BX15" s="56">
        <v>55</v>
      </c>
      <c r="BY15" s="56"/>
      <c r="BZ15" s="56"/>
      <c r="CA15" s="56"/>
      <c r="CB15" s="66"/>
      <c r="CC15" s="56"/>
      <c r="CD15" s="56"/>
      <c r="CE15" s="56"/>
      <c r="CF15" s="56"/>
      <c r="CG15" s="66" t="s">
        <v>240</v>
      </c>
      <c r="CH15" s="56">
        <v>70</v>
      </c>
      <c r="CI15" s="56"/>
      <c r="CJ15" s="56"/>
      <c r="CK15" s="56"/>
      <c r="CL15" s="66" t="s">
        <v>278</v>
      </c>
      <c r="CM15" s="56">
        <v>20</v>
      </c>
      <c r="CN15" s="56"/>
      <c r="CO15" s="56"/>
      <c r="CP15" s="56"/>
      <c r="CQ15" s="66" t="s">
        <v>398</v>
      </c>
      <c r="CR15" s="56"/>
      <c r="CS15" s="56"/>
      <c r="CT15" s="56"/>
      <c r="CU15" s="56"/>
      <c r="CV15" s="66" t="s">
        <v>240</v>
      </c>
      <c r="CW15" s="56">
        <v>70</v>
      </c>
      <c r="CX15" s="56"/>
      <c r="CY15" s="56"/>
      <c r="CZ15" s="56">
        <v>1</v>
      </c>
      <c r="DA15" s="66" t="s">
        <v>278</v>
      </c>
      <c r="DB15" s="56">
        <v>10</v>
      </c>
      <c r="DC15" s="56"/>
      <c r="DD15" s="56"/>
      <c r="DE15" s="56"/>
      <c r="DF15" s="66" t="s">
        <v>240</v>
      </c>
      <c r="DG15" s="56">
        <v>70</v>
      </c>
      <c r="DH15" s="56"/>
      <c r="DI15" s="56"/>
      <c r="DJ15" s="56">
        <v>2</v>
      </c>
      <c r="DK15" s="66" t="s">
        <v>240</v>
      </c>
      <c r="DL15" s="56">
        <v>70</v>
      </c>
      <c r="DM15" s="56"/>
      <c r="DN15" s="56"/>
      <c r="DO15" s="56">
        <v>1</v>
      </c>
      <c r="DP15" s="66"/>
      <c r="DQ15" s="56"/>
      <c r="DR15" s="56"/>
      <c r="DS15" s="56"/>
      <c r="DT15" s="56"/>
      <c r="DU15" s="66" t="s">
        <v>240</v>
      </c>
      <c r="DV15" s="56">
        <v>65</v>
      </c>
      <c r="DW15" s="56"/>
      <c r="DX15" s="56"/>
      <c r="DY15" s="56"/>
      <c r="DZ15" s="66" t="s">
        <v>240</v>
      </c>
      <c r="EA15" s="56">
        <v>70</v>
      </c>
      <c r="EB15" s="56"/>
      <c r="EC15" s="56"/>
      <c r="ED15" s="56">
        <v>1</v>
      </c>
      <c r="EE15" s="66" t="s">
        <v>240</v>
      </c>
      <c r="EF15" s="56">
        <v>60</v>
      </c>
      <c r="EG15" s="56"/>
      <c r="EH15" s="56"/>
      <c r="EI15" s="56">
        <v>1</v>
      </c>
      <c r="EJ15" s="66" t="s">
        <v>278</v>
      </c>
      <c r="EK15" s="56">
        <v>35</v>
      </c>
      <c r="EL15" s="56"/>
      <c r="EM15" s="56"/>
      <c r="EN15" s="56">
        <v>1</v>
      </c>
      <c r="EO15" s="66" t="s">
        <v>240</v>
      </c>
      <c r="EP15" s="56">
        <v>65</v>
      </c>
      <c r="EQ15" s="56" t="s">
        <v>27</v>
      </c>
      <c r="ER15" s="56"/>
      <c r="ES15" s="56"/>
      <c r="ET15" s="66" t="s">
        <v>240</v>
      </c>
      <c r="EU15" s="56">
        <v>60</v>
      </c>
      <c r="EV15" s="56"/>
      <c r="EW15" s="56"/>
      <c r="EX15" s="56"/>
      <c r="EY15" s="66" t="s">
        <v>31</v>
      </c>
      <c r="EZ15" s="56"/>
      <c r="FA15" s="56"/>
      <c r="FB15" s="56"/>
      <c r="FC15" s="56"/>
      <c r="FD15" s="66" t="s">
        <v>240</v>
      </c>
      <c r="FE15" s="56">
        <v>25</v>
      </c>
      <c r="FF15" s="56"/>
      <c r="FG15" s="56" t="s">
        <v>458</v>
      </c>
      <c r="FH15" s="56"/>
      <c r="FI15" s="66" t="s">
        <v>240</v>
      </c>
      <c r="FJ15" s="56">
        <v>70</v>
      </c>
      <c r="FK15" s="56"/>
      <c r="FL15" s="56"/>
      <c r="FM15" s="56"/>
      <c r="FN15" s="66" t="s">
        <v>278</v>
      </c>
      <c r="FO15" s="56">
        <v>25</v>
      </c>
      <c r="FP15" s="56"/>
      <c r="FQ15" s="56"/>
      <c r="FR15" s="56"/>
      <c r="FS15" s="66"/>
      <c r="FT15" s="56"/>
      <c r="FU15" s="56"/>
      <c r="FV15" s="56"/>
      <c r="FW15" s="56"/>
      <c r="FX15" s="66" t="s">
        <v>240</v>
      </c>
      <c r="FY15" s="56">
        <v>70</v>
      </c>
      <c r="FZ15" s="56"/>
      <c r="GA15" s="56"/>
      <c r="GB15" s="56"/>
      <c r="GC15" s="66" t="s">
        <v>240</v>
      </c>
      <c r="GD15" s="56">
        <v>50</v>
      </c>
      <c r="GE15" s="56" t="s">
        <v>27</v>
      </c>
      <c r="GF15" s="56"/>
      <c r="GG15" s="56"/>
      <c r="GH15" s="66"/>
      <c r="GI15" s="56"/>
      <c r="GJ15" s="56"/>
      <c r="GK15" s="56"/>
      <c r="GL15" s="56"/>
      <c r="GM15" s="66"/>
      <c r="GN15" s="56"/>
      <c r="GO15" s="56"/>
      <c r="GP15" s="56"/>
      <c r="GQ15" s="56"/>
    </row>
    <row r="16" spans="1:254" ht="14.25" x14ac:dyDescent="0.2">
      <c r="A16" s="35" t="s">
        <v>26</v>
      </c>
      <c r="B16" s="75" t="s">
        <v>43</v>
      </c>
      <c r="C16" s="81">
        <f>VLOOKUP(B16,'PRESENZE ALLENAMENTI'!$D$4:$F$38,3,0)</f>
        <v>21</v>
      </c>
      <c r="D16" s="82">
        <f t="shared" si="7"/>
        <v>28.80952380952381</v>
      </c>
      <c r="E16" s="82">
        <f t="shared" si="4"/>
        <v>605</v>
      </c>
      <c r="F16" s="82">
        <f t="shared" si="5"/>
        <v>50.416666666666664</v>
      </c>
      <c r="G16" s="81">
        <f t="shared" si="16"/>
        <v>9</v>
      </c>
      <c r="H16" s="81">
        <f t="shared" si="0"/>
        <v>3</v>
      </c>
      <c r="I16" s="81">
        <f t="shared" si="1"/>
        <v>0</v>
      </c>
      <c r="J16" s="82"/>
      <c r="K16" s="82">
        <f t="shared" si="6"/>
        <v>2</v>
      </c>
      <c r="L16" s="83">
        <f t="shared" si="17"/>
        <v>1</v>
      </c>
      <c r="M16" s="83">
        <f t="shared" si="2"/>
        <v>0</v>
      </c>
      <c r="N16" s="81">
        <f t="shared" si="3"/>
        <v>0</v>
      </c>
      <c r="O16" s="66" t="s">
        <v>398</v>
      </c>
      <c r="P16" s="56"/>
      <c r="Q16" s="56"/>
      <c r="R16" s="56"/>
      <c r="S16" s="56"/>
      <c r="T16" s="66" t="s">
        <v>398</v>
      </c>
      <c r="U16" s="56"/>
      <c r="V16" s="56"/>
      <c r="W16" s="56"/>
      <c r="X16" s="56"/>
      <c r="Y16" s="66" t="s">
        <v>398</v>
      </c>
      <c r="Z16" s="56"/>
      <c r="AA16" s="56"/>
      <c r="AB16" s="56"/>
      <c r="AC16" s="56"/>
      <c r="AD16" s="66" t="s">
        <v>278</v>
      </c>
      <c r="AE16" s="56">
        <v>35</v>
      </c>
      <c r="AF16" s="56"/>
      <c r="AG16" s="56"/>
      <c r="AH16" s="56"/>
      <c r="AI16" s="66"/>
      <c r="AJ16" s="56"/>
      <c r="AK16" s="56"/>
      <c r="AL16" s="56"/>
      <c r="AM16" s="56"/>
      <c r="AN16" s="66"/>
      <c r="AO16" s="56"/>
      <c r="AP16" s="56"/>
      <c r="AQ16" s="56"/>
      <c r="AR16" s="56"/>
      <c r="AS16" s="66" t="s">
        <v>240</v>
      </c>
      <c r="AT16" s="56">
        <v>45</v>
      </c>
      <c r="AU16" s="56"/>
      <c r="AV16" s="56"/>
      <c r="AW16" s="56"/>
      <c r="AX16" s="66" t="s">
        <v>240</v>
      </c>
      <c r="AY16" s="56">
        <v>70</v>
      </c>
      <c r="AZ16" s="56"/>
      <c r="BA16" s="56"/>
      <c r="BB16" s="56"/>
      <c r="BC16" s="66"/>
      <c r="BD16" s="56"/>
      <c r="BE16" s="56"/>
      <c r="BF16" s="56"/>
      <c r="BG16" s="56"/>
      <c r="BH16" s="66" t="s">
        <v>278</v>
      </c>
      <c r="BI16" s="56">
        <v>20</v>
      </c>
      <c r="BJ16" s="56"/>
      <c r="BK16" s="56"/>
      <c r="BL16" s="56"/>
      <c r="BM16" s="66" t="s">
        <v>240</v>
      </c>
      <c r="BN16" s="56">
        <v>70</v>
      </c>
      <c r="BO16" s="56"/>
      <c r="BP16" s="56"/>
      <c r="BQ16" s="56">
        <v>1</v>
      </c>
      <c r="BR16" s="66"/>
      <c r="BS16" s="56"/>
      <c r="BT16" s="56"/>
      <c r="BU16" s="56"/>
      <c r="BV16" s="56"/>
      <c r="BW16" s="66" t="s">
        <v>240</v>
      </c>
      <c r="BX16" s="56">
        <v>50</v>
      </c>
      <c r="BY16" s="56"/>
      <c r="BZ16" s="56"/>
      <c r="CA16" s="56"/>
      <c r="CB16" s="66" t="s">
        <v>240</v>
      </c>
      <c r="CC16" s="56">
        <v>70</v>
      </c>
      <c r="CD16" s="56"/>
      <c r="CE16" s="56"/>
      <c r="CF16" s="56"/>
      <c r="CG16" s="66" t="s">
        <v>240</v>
      </c>
      <c r="CH16" s="56">
        <v>55</v>
      </c>
      <c r="CI16" s="56"/>
      <c r="CJ16" s="56"/>
      <c r="CK16" s="56"/>
      <c r="CL16" s="66" t="s">
        <v>240</v>
      </c>
      <c r="CM16" s="56">
        <v>70</v>
      </c>
      <c r="CN16" s="56" t="s">
        <v>27</v>
      </c>
      <c r="CO16" s="56"/>
      <c r="CP16" s="56"/>
      <c r="CQ16" s="66"/>
      <c r="CR16" s="56"/>
      <c r="CS16" s="56"/>
      <c r="CT16" s="56"/>
      <c r="CU16" s="56"/>
      <c r="CV16" s="66"/>
      <c r="CW16" s="56"/>
      <c r="CX16" s="56"/>
      <c r="CY16" s="56"/>
      <c r="CZ16" s="56"/>
      <c r="DA16" s="66"/>
      <c r="DB16" s="56"/>
      <c r="DC16" s="56"/>
      <c r="DD16" s="56"/>
      <c r="DE16" s="56"/>
      <c r="DF16" s="66"/>
      <c r="DG16" s="56"/>
      <c r="DH16" s="56"/>
      <c r="DI16" s="56"/>
      <c r="DJ16" s="56"/>
      <c r="DK16" s="66"/>
      <c r="DL16" s="56"/>
      <c r="DM16" s="56"/>
      <c r="DN16" s="56"/>
      <c r="DO16" s="56"/>
      <c r="DP16" s="66"/>
      <c r="DQ16" s="56"/>
      <c r="DR16" s="56"/>
      <c r="DS16" s="56"/>
      <c r="DT16" s="56"/>
      <c r="DU16" s="66" t="s">
        <v>240</v>
      </c>
      <c r="DV16" s="56">
        <v>45</v>
      </c>
      <c r="DW16" s="56"/>
      <c r="DX16" s="56"/>
      <c r="DY16" s="56">
        <v>1</v>
      </c>
      <c r="DZ16" s="66" t="s">
        <v>240</v>
      </c>
      <c r="EA16" s="56">
        <v>50</v>
      </c>
      <c r="EB16" s="56"/>
      <c r="EC16" s="56"/>
      <c r="ED16" s="56"/>
      <c r="EE16" s="66"/>
      <c r="EF16" s="56"/>
      <c r="EG16" s="56"/>
      <c r="EH16" s="56"/>
      <c r="EI16" s="56"/>
      <c r="EJ16" s="66" t="s">
        <v>278</v>
      </c>
      <c r="EK16" s="56">
        <v>25</v>
      </c>
      <c r="EL16" s="56"/>
      <c r="EM16" s="56"/>
      <c r="EN16" s="56"/>
      <c r="EO16" s="66"/>
      <c r="EP16" s="56"/>
      <c r="EQ16" s="56"/>
      <c r="ER16" s="56"/>
      <c r="ES16" s="56"/>
      <c r="ET16" s="66"/>
      <c r="EU16" s="56"/>
      <c r="EV16" s="56"/>
      <c r="EW16" s="56"/>
      <c r="EX16" s="56"/>
      <c r="EY16" s="66"/>
      <c r="EZ16" s="56"/>
      <c r="FA16" s="56"/>
      <c r="FB16" s="56"/>
      <c r="FC16" s="56"/>
      <c r="FD16" s="66"/>
      <c r="FE16" s="56"/>
      <c r="FF16" s="56"/>
      <c r="FG16" s="56"/>
      <c r="FH16" s="56"/>
      <c r="FI16" s="66"/>
      <c r="FJ16" s="56"/>
      <c r="FK16" s="56"/>
      <c r="FL16" s="56"/>
      <c r="FM16" s="56"/>
      <c r="FN16" s="66"/>
      <c r="FO16" s="56"/>
      <c r="FP16" s="56"/>
      <c r="FQ16" s="56"/>
      <c r="FR16" s="56"/>
      <c r="FS16" s="66"/>
      <c r="FT16" s="56"/>
      <c r="FU16" s="56"/>
      <c r="FV16" s="56"/>
      <c r="FW16" s="56"/>
      <c r="FX16" s="66"/>
      <c r="FY16" s="56"/>
      <c r="FZ16" s="56"/>
      <c r="GA16" s="56"/>
      <c r="GB16" s="56"/>
      <c r="GC16" s="66"/>
      <c r="GD16" s="56"/>
      <c r="GE16" s="56"/>
      <c r="GF16" s="56"/>
      <c r="GG16" s="56"/>
      <c r="GH16" s="66"/>
      <c r="GI16" s="56"/>
      <c r="GJ16" s="56"/>
      <c r="GK16" s="56"/>
      <c r="GL16" s="56"/>
      <c r="GM16" s="66"/>
      <c r="GN16" s="56"/>
      <c r="GO16" s="56"/>
      <c r="GP16" s="56"/>
      <c r="GQ16" s="56"/>
    </row>
    <row r="17" spans="1:199" ht="14.25" x14ac:dyDescent="0.2">
      <c r="A17" s="35" t="s">
        <v>26</v>
      </c>
      <c r="B17" s="75" t="s">
        <v>195</v>
      </c>
      <c r="C17" s="81">
        <f>VLOOKUP(B17,'PRESENZE ALLENAMENTI'!$D$4:$F$38,3,0)</f>
        <v>50</v>
      </c>
      <c r="D17" s="82">
        <f>E17/C17</f>
        <v>26.9</v>
      </c>
      <c r="E17" s="82">
        <f t="shared" si="4"/>
        <v>1345</v>
      </c>
      <c r="F17" s="82">
        <f t="shared" si="5"/>
        <v>46.379310344827587</v>
      </c>
      <c r="G17" s="81">
        <f t="shared" si="16"/>
        <v>21</v>
      </c>
      <c r="H17" s="81">
        <f t="shared" si="0"/>
        <v>8</v>
      </c>
      <c r="I17" s="81">
        <f t="shared" si="1"/>
        <v>0</v>
      </c>
      <c r="J17" s="82"/>
      <c r="K17" s="82">
        <f t="shared" si="6"/>
        <v>2</v>
      </c>
      <c r="L17" s="83">
        <f t="shared" si="17"/>
        <v>2</v>
      </c>
      <c r="M17" s="83">
        <f t="shared" si="2"/>
        <v>1</v>
      </c>
      <c r="N17" s="81">
        <f t="shared" si="3"/>
        <v>0</v>
      </c>
      <c r="O17" s="66" t="s">
        <v>398</v>
      </c>
      <c r="P17" s="56"/>
      <c r="Q17" s="56"/>
      <c r="R17" s="56"/>
      <c r="S17" s="56"/>
      <c r="T17" s="66" t="s">
        <v>398</v>
      </c>
      <c r="U17" s="56"/>
      <c r="V17" s="56"/>
      <c r="W17" s="56"/>
      <c r="X17" s="56"/>
      <c r="Y17" s="66" t="s">
        <v>398</v>
      </c>
      <c r="Z17" s="56"/>
      <c r="AA17" s="56"/>
      <c r="AB17" s="56"/>
      <c r="AC17" s="56"/>
      <c r="AD17" s="66" t="s">
        <v>240</v>
      </c>
      <c r="AE17" s="56">
        <v>70</v>
      </c>
      <c r="AF17" s="56"/>
      <c r="AG17" s="56"/>
      <c r="AH17" s="56"/>
      <c r="AI17" s="66" t="s">
        <v>240</v>
      </c>
      <c r="AJ17" s="56">
        <v>55</v>
      </c>
      <c r="AK17" s="56"/>
      <c r="AL17" s="56"/>
      <c r="AM17" s="56"/>
      <c r="AN17" s="66" t="s">
        <v>240</v>
      </c>
      <c r="AO17" s="56">
        <v>70</v>
      </c>
      <c r="AP17" s="56"/>
      <c r="AQ17" s="56"/>
      <c r="AR17" s="56"/>
      <c r="AS17" s="66" t="s">
        <v>240</v>
      </c>
      <c r="AT17" s="56">
        <v>35</v>
      </c>
      <c r="AU17" s="56"/>
      <c r="AV17" s="56"/>
      <c r="AW17" s="56"/>
      <c r="AX17" s="66" t="s">
        <v>278</v>
      </c>
      <c r="AY17" s="56">
        <v>35</v>
      </c>
      <c r="AZ17" s="56"/>
      <c r="BA17" s="56"/>
      <c r="BB17" s="56"/>
      <c r="BC17" s="66" t="s">
        <v>240</v>
      </c>
      <c r="BD17" s="56">
        <v>60</v>
      </c>
      <c r="BE17" s="56" t="s">
        <v>27</v>
      </c>
      <c r="BF17" s="56"/>
      <c r="BG17" s="56"/>
      <c r="BH17" s="66" t="s">
        <v>240</v>
      </c>
      <c r="BI17" s="56">
        <v>55</v>
      </c>
      <c r="BJ17" s="56"/>
      <c r="BK17" s="56"/>
      <c r="BL17" s="56"/>
      <c r="BM17" s="66"/>
      <c r="BN17" s="56"/>
      <c r="BO17" s="56"/>
      <c r="BP17" s="56"/>
      <c r="BQ17" s="56"/>
      <c r="BR17" s="66" t="s">
        <v>240</v>
      </c>
      <c r="BS17" s="56">
        <v>40</v>
      </c>
      <c r="BT17" s="118" t="s">
        <v>348</v>
      </c>
      <c r="BU17" s="56"/>
      <c r="BV17" s="56"/>
      <c r="BW17" s="66" t="s">
        <v>278</v>
      </c>
      <c r="BX17" s="56">
        <v>30</v>
      </c>
      <c r="BY17" s="56"/>
      <c r="BZ17" s="56"/>
      <c r="CA17" s="56"/>
      <c r="CB17" s="66" t="s">
        <v>240</v>
      </c>
      <c r="CC17" s="56">
        <v>70</v>
      </c>
      <c r="CD17" s="56"/>
      <c r="CE17" s="56"/>
      <c r="CF17" s="56">
        <v>1</v>
      </c>
      <c r="CG17" s="66" t="s">
        <v>278</v>
      </c>
      <c r="CH17" s="56">
        <v>30</v>
      </c>
      <c r="CI17" s="56"/>
      <c r="CJ17" s="56"/>
      <c r="CK17" s="56"/>
      <c r="CL17" s="66" t="s">
        <v>240</v>
      </c>
      <c r="CM17" s="56">
        <v>55</v>
      </c>
      <c r="CN17" s="56"/>
      <c r="CO17" s="56"/>
      <c r="CP17" s="56"/>
      <c r="CQ17" s="66" t="s">
        <v>398</v>
      </c>
      <c r="CR17" s="56"/>
      <c r="CS17" s="56"/>
      <c r="CT17" s="56"/>
      <c r="CU17" s="56"/>
      <c r="CV17" s="66"/>
      <c r="CW17" s="56"/>
      <c r="CX17" s="56"/>
      <c r="CY17" s="56"/>
      <c r="CZ17" s="56"/>
      <c r="DA17" s="66" t="s">
        <v>240</v>
      </c>
      <c r="DB17" s="56">
        <v>60</v>
      </c>
      <c r="DC17" s="56" t="s">
        <v>27</v>
      </c>
      <c r="DD17" s="56"/>
      <c r="DE17" s="56"/>
      <c r="DF17" s="66" t="s">
        <v>240</v>
      </c>
      <c r="DG17" s="56">
        <v>60</v>
      </c>
      <c r="DH17" s="56"/>
      <c r="DI17" s="56"/>
      <c r="DJ17" s="56">
        <v>1</v>
      </c>
      <c r="DK17" s="66" t="s">
        <v>240</v>
      </c>
      <c r="DL17" s="56">
        <v>55</v>
      </c>
      <c r="DM17" s="56"/>
      <c r="DN17" s="56"/>
      <c r="DO17" s="56"/>
      <c r="DP17" s="66" t="s">
        <v>240</v>
      </c>
      <c r="DQ17" s="56">
        <v>60</v>
      </c>
      <c r="DR17" s="56"/>
      <c r="DS17" s="56"/>
      <c r="DT17" s="56"/>
      <c r="DU17" s="66" t="s">
        <v>240</v>
      </c>
      <c r="DV17" s="56">
        <v>50</v>
      </c>
      <c r="DW17" s="56"/>
      <c r="DX17" s="56"/>
      <c r="DY17" s="56"/>
      <c r="DZ17" s="66" t="s">
        <v>240</v>
      </c>
      <c r="EA17" s="56">
        <v>55</v>
      </c>
      <c r="EB17" s="56"/>
      <c r="EC17" s="56"/>
      <c r="ED17" s="56"/>
      <c r="EE17" s="66" t="s">
        <v>278</v>
      </c>
      <c r="EF17" s="56">
        <v>10</v>
      </c>
      <c r="EG17" s="56"/>
      <c r="EH17" s="56"/>
      <c r="EI17" s="56"/>
      <c r="EJ17" s="66" t="s">
        <v>240</v>
      </c>
      <c r="EK17" s="56">
        <v>70</v>
      </c>
      <c r="EL17" s="56"/>
      <c r="EM17" s="56"/>
      <c r="EN17" s="56"/>
      <c r="EO17" s="66" t="s">
        <v>240</v>
      </c>
      <c r="EP17" s="56">
        <v>60</v>
      </c>
      <c r="EQ17" s="56"/>
      <c r="ER17" s="56"/>
      <c r="ES17" s="56"/>
      <c r="ET17" s="66" t="s">
        <v>278</v>
      </c>
      <c r="EU17" s="56">
        <v>15</v>
      </c>
      <c r="EV17" s="56"/>
      <c r="EW17" s="56"/>
      <c r="EX17" s="56"/>
      <c r="EY17" s="66" t="s">
        <v>278</v>
      </c>
      <c r="EZ17" s="56">
        <v>20</v>
      </c>
      <c r="FA17" s="56"/>
      <c r="FB17" s="56"/>
      <c r="FC17" s="56"/>
      <c r="FD17" s="66" t="s">
        <v>240</v>
      </c>
      <c r="FE17" s="56">
        <v>40</v>
      </c>
      <c r="FF17" s="56"/>
      <c r="FG17" s="56"/>
      <c r="FH17" s="56"/>
      <c r="FI17" s="66" t="s">
        <v>278</v>
      </c>
      <c r="FJ17" s="56">
        <v>10</v>
      </c>
      <c r="FK17" s="56"/>
      <c r="FL17" s="56"/>
      <c r="FM17" s="56"/>
      <c r="FN17" s="66"/>
      <c r="FO17" s="56"/>
      <c r="FP17" s="56"/>
      <c r="FQ17" s="56"/>
      <c r="FR17" s="56"/>
      <c r="FS17" s="66" t="s">
        <v>240</v>
      </c>
      <c r="FT17" s="56">
        <v>70</v>
      </c>
      <c r="FU17" s="56"/>
      <c r="FV17" s="56"/>
      <c r="FW17" s="56"/>
      <c r="FX17" s="66" t="s">
        <v>240</v>
      </c>
      <c r="FY17" s="56">
        <v>45</v>
      </c>
      <c r="FZ17" s="56"/>
      <c r="GA17" s="56"/>
      <c r="GB17" s="56"/>
      <c r="GC17" s="66"/>
      <c r="GD17" s="56"/>
      <c r="GE17" s="56"/>
      <c r="GF17" s="56"/>
      <c r="GG17" s="56"/>
      <c r="GH17" s="66" t="s">
        <v>240</v>
      </c>
      <c r="GI17" s="56">
        <v>45</v>
      </c>
      <c r="GJ17" s="56"/>
      <c r="GK17" s="56"/>
      <c r="GL17" s="56"/>
      <c r="GM17" s="66" t="s">
        <v>278</v>
      </c>
      <c r="GN17" s="56">
        <v>15</v>
      </c>
      <c r="GO17" s="56"/>
      <c r="GP17" s="56"/>
      <c r="GQ17" s="56"/>
    </row>
    <row r="18" spans="1:199" ht="14.25" x14ac:dyDescent="0.2">
      <c r="A18" s="35" t="s">
        <v>26</v>
      </c>
      <c r="B18" s="75" t="s">
        <v>196</v>
      </c>
      <c r="C18" s="81">
        <f>VLOOKUP(B18,'PRESENZE ALLENAMENTI'!$D$4:$F$38,3,0)</f>
        <v>32</v>
      </c>
      <c r="D18" s="82">
        <f>E18/C18</f>
        <v>25.15625</v>
      </c>
      <c r="E18" s="82">
        <f t="shared" si="4"/>
        <v>805</v>
      </c>
      <c r="F18" s="82">
        <f t="shared" si="5"/>
        <v>35</v>
      </c>
      <c r="G18" s="81">
        <f t="shared" si="16"/>
        <v>10</v>
      </c>
      <c r="H18" s="81">
        <f t="shared" si="0"/>
        <v>13</v>
      </c>
      <c r="I18" s="81">
        <f t="shared" si="1"/>
        <v>0</v>
      </c>
      <c r="J18" s="82"/>
      <c r="K18" s="82">
        <f t="shared" si="6"/>
        <v>3</v>
      </c>
      <c r="L18" s="83">
        <f t="shared" si="17"/>
        <v>2</v>
      </c>
      <c r="M18" s="83">
        <f t="shared" si="2"/>
        <v>0</v>
      </c>
      <c r="N18" s="81">
        <f t="shared" si="3"/>
        <v>1</v>
      </c>
      <c r="O18" s="66"/>
      <c r="P18" s="56"/>
      <c r="Q18" s="56"/>
      <c r="R18" s="56"/>
      <c r="S18" s="56"/>
      <c r="T18" s="66"/>
      <c r="U18" s="56"/>
      <c r="V18" s="56"/>
      <c r="W18" s="56"/>
      <c r="X18" s="56"/>
      <c r="Y18" s="66" t="s">
        <v>398</v>
      </c>
      <c r="Z18" s="56"/>
      <c r="AA18" s="56"/>
      <c r="AB18" s="56"/>
      <c r="AC18" s="56"/>
      <c r="AD18" s="66" t="s">
        <v>278</v>
      </c>
      <c r="AE18" s="56">
        <v>30</v>
      </c>
      <c r="AF18" s="56"/>
      <c r="AG18" s="56"/>
      <c r="AH18" s="56"/>
      <c r="AI18" s="66" t="s">
        <v>278</v>
      </c>
      <c r="AJ18" s="56">
        <v>35</v>
      </c>
      <c r="AK18" s="56"/>
      <c r="AL18" s="56"/>
      <c r="AM18" s="56"/>
      <c r="AN18" s="66" t="s">
        <v>240</v>
      </c>
      <c r="AO18" s="56">
        <v>45</v>
      </c>
      <c r="AP18" s="56"/>
      <c r="AQ18" s="56"/>
      <c r="AR18" s="56"/>
      <c r="AS18" s="66" t="s">
        <v>278</v>
      </c>
      <c r="AT18" s="56">
        <v>30</v>
      </c>
      <c r="AU18" s="56"/>
      <c r="AV18" s="56"/>
      <c r="AW18" s="56">
        <v>1</v>
      </c>
      <c r="AX18" s="66" t="s">
        <v>278</v>
      </c>
      <c r="AY18" s="56">
        <v>25</v>
      </c>
      <c r="AZ18" s="56"/>
      <c r="BA18" s="56"/>
      <c r="BB18" s="56"/>
      <c r="BC18" s="66" t="s">
        <v>278</v>
      </c>
      <c r="BD18" s="56">
        <v>20</v>
      </c>
      <c r="BE18" s="56"/>
      <c r="BF18" s="56"/>
      <c r="BG18" s="56"/>
      <c r="BH18" s="66" t="s">
        <v>240</v>
      </c>
      <c r="BI18" s="56">
        <v>60</v>
      </c>
      <c r="BJ18" s="56"/>
      <c r="BK18" s="56"/>
      <c r="BL18" s="56"/>
      <c r="BM18" s="66" t="s">
        <v>278</v>
      </c>
      <c r="BN18" s="56">
        <v>30</v>
      </c>
      <c r="BO18" s="56"/>
      <c r="BP18" s="56"/>
      <c r="BQ18" s="56"/>
      <c r="BR18" s="66"/>
      <c r="BS18" s="56"/>
      <c r="BT18" s="56"/>
      <c r="BU18" s="56"/>
      <c r="BV18" s="56"/>
      <c r="BW18" s="66" t="s">
        <v>278</v>
      </c>
      <c r="BX18" s="56">
        <v>20</v>
      </c>
      <c r="BY18" s="56"/>
      <c r="BZ18" s="56"/>
      <c r="CA18" s="56"/>
      <c r="CB18" s="66" t="s">
        <v>240</v>
      </c>
      <c r="CC18" s="56">
        <v>50</v>
      </c>
      <c r="CD18" s="56"/>
      <c r="CE18" s="56"/>
      <c r="CF18" s="56">
        <v>1</v>
      </c>
      <c r="CG18" s="66"/>
      <c r="CH18" s="56"/>
      <c r="CI18" s="56"/>
      <c r="CJ18" s="56"/>
      <c r="CK18" s="56"/>
      <c r="CL18" s="66" t="s">
        <v>240</v>
      </c>
      <c r="CM18" s="56">
        <v>45</v>
      </c>
      <c r="CN18" s="56"/>
      <c r="CO18" s="56"/>
      <c r="CP18" s="56">
        <v>1</v>
      </c>
      <c r="CQ18" s="66" t="s">
        <v>398</v>
      </c>
      <c r="CR18" s="56"/>
      <c r="CS18" s="56"/>
      <c r="CT18" s="56"/>
      <c r="CU18" s="56"/>
      <c r="CV18" s="66" t="s">
        <v>240</v>
      </c>
      <c r="CW18" s="56">
        <v>65</v>
      </c>
      <c r="CX18" s="56"/>
      <c r="CY18" s="56"/>
      <c r="CZ18" s="56"/>
      <c r="DA18" s="66" t="s">
        <v>240</v>
      </c>
      <c r="DB18" s="56">
        <v>35</v>
      </c>
      <c r="DC18" s="56"/>
      <c r="DD18" s="56"/>
      <c r="DE18" s="56"/>
      <c r="DF18" s="66" t="s">
        <v>278</v>
      </c>
      <c r="DG18" s="56">
        <v>20</v>
      </c>
      <c r="DH18" s="56"/>
      <c r="DI18" s="56"/>
      <c r="DJ18" s="56"/>
      <c r="DK18" s="66" t="s">
        <v>240</v>
      </c>
      <c r="DL18" s="56">
        <v>70</v>
      </c>
      <c r="DM18" s="56"/>
      <c r="DN18" s="56"/>
      <c r="DO18" s="56"/>
      <c r="DP18" s="66" t="s">
        <v>240</v>
      </c>
      <c r="DQ18" s="56">
        <v>45</v>
      </c>
      <c r="DR18" s="56" t="s">
        <v>27</v>
      </c>
      <c r="DS18" s="56"/>
      <c r="DT18" s="56"/>
      <c r="DU18" s="66"/>
      <c r="DV18" s="56"/>
      <c r="DW18" s="56"/>
      <c r="DX18" s="56"/>
      <c r="DY18" s="56"/>
      <c r="DZ18" s="66" t="s">
        <v>278</v>
      </c>
      <c r="EA18" s="56">
        <v>15</v>
      </c>
      <c r="EB18" s="56"/>
      <c r="EC18" s="56" t="s">
        <v>458</v>
      </c>
      <c r="ED18" s="56"/>
      <c r="EE18" s="66" t="s">
        <v>278</v>
      </c>
      <c r="EF18" s="56">
        <v>10</v>
      </c>
      <c r="EG18" s="56"/>
      <c r="EH18" s="56"/>
      <c r="EI18" s="56"/>
      <c r="EJ18" s="66"/>
      <c r="EK18" s="56"/>
      <c r="EL18" s="56"/>
      <c r="EM18" s="56"/>
      <c r="EN18" s="56"/>
      <c r="EO18" s="66" t="s">
        <v>278</v>
      </c>
      <c r="EP18" s="56">
        <v>10</v>
      </c>
      <c r="EQ18" s="56"/>
      <c r="ER18" s="56"/>
      <c r="ES18" s="56"/>
      <c r="ET18" s="66"/>
      <c r="EU18" s="56"/>
      <c r="EV18" s="56"/>
      <c r="EW18" s="56"/>
      <c r="EX18" s="56"/>
      <c r="EY18" s="66" t="s">
        <v>240</v>
      </c>
      <c r="EZ18" s="56">
        <v>50</v>
      </c>
      <c r="FA18" s="56" t="s">
        <v>27</v>
      </c>
      <c r="FB18" s="56"/>
      <c r="FC18" s="56"/>
      <c r="FD18" s="66" t="s">
        <v>278</v>
      </c>
      <c r="FE18" s="56">
        <v>20</v>
      </c>
      <c r="FF18" s="56"/>
      <c r="FG18" s="56"/>
      <c r="FH18" s="56"/>
      <c r="FI18" s="66"/>
      <c r="FJ18" s="56"/>
      <c r="FK18" s="56"/>
      <c r="FL18" s="56"/>
      <c r="FM18" s="56"/>
      <c r="FN18" s="66" t="s">
        <v>240</v>
      </c>
      <c r="FO18" s="56">
        <v>50</v>
      </c>
      <c r="FP18" s="56"/>
      <c r="FQ18" s="56"/>
      <c r="FR18" s="56"/>
      <c r="FS18" s="66" t="s">
        <v>278</v>
      </c>
      <c r="FT18" s="56">
        <v>25</v>
      </c>
      <c r="FU18" s="56"/>
      <c r="FV18" s="56"/>
      <c r="FW18" s="56"/>
      <c r="FX18" s="66"/>
      <c r="FY18" s="56"/>
      <c r="FZ18" s="56"/>
      <c r="GA18" s="56"/>
      <c r="GB18" s="56"/>
      <c r="GC18" s="66"/>
      <c r="GD18" s="56"/>
      <c r="GE18" s="56"/>
      <c r="GF18" s="56"/>
      <c r="GG18" s="56"/>
      <c r="GH18" s="66"/>
      <c r="GI18" s="56"/>
      <c r="GJ18" s="56"/>
      <c r="GK18" s="56"/>
      <c r="GL18" s="56"/>
      <c r="GM18" s="66"/>
      <c r="GN18" s="56"/>
      <c r="GO18" s="56"/>
      <c r="GP18" s="56"/>
      <c r="GQ18" s="56"/>
    </row>
    <row r="19" spans="1:199" ht="14.25" x14ac:dyDescent="0.2">
      <c r="A19" s="36" t="s">
        <v>26</v>
      </c>
      <c r="B19" s="75" t="s">
        <v>40</v>
      </c>
      <c r="C19" s="85">
        <f>VLOOKUP(B19,'PRESENZE ALLENAMENTI'!$D$4:$F$38,3,0)</f>
        <v>43</v>
      </c>
      <c r="D19" s="84">
        <f>E19/C19</f>
        <v>38.02325581395349</v>
      </c>
      <c r="E19" s="82">
        <f t="shared" si="4"/>
        <v>1635</v>
      </c>
      <c r="F19" s="82">
        <f t="shared" si="5"/>
        <v>52.741935483870968</v>
      </c>
      <c r="G19" s="81">
        <f t="shared" si="16"/>
        <v>24</v>
      </c>
      <c r="H19" s="81">
        <f t="shared" si="0"/>
        <v>7</v>
      </c>
      <c r="I19" s="81">
        <f t="shared" si="1"/>
        <v>0</v>
      </c>
      <c r="J19" s="84"/>
      <c r="K19" s="82">
        <f t="shared" si="6"/>
        <v>1</v>
      </c>
      <c r="L19" s="83">
        <f t="shared" si="17"/>
        <v>6</v>
      </c>
      <c r="M19" s="83">
        <f t="shared" si="2"/>
        <v>0</v>
      </c>
      <c r="N19" s="81">
        <f t="shared" si="3"/>
        <v>1</v>
      </c>
      <c r="O19" s="66" t="s">
        <v>398</v>
      </c>
      <c r="P19" s="56"/>
      <c r="Q19" s="56"/>
      <c r="R19" s="56"/>
      <c r="S19" s="56"/>
      <c r="T19" s="66" t="s">
        <v>398</v>
      </c>
      <c r="U19" s="56"/>
      <c r="V19" s="56"/>
      <c r="W19" s="56"/>
      <c r="X19" s="56"/>
      <c r="Y19" s="66" t="s">
        <v>398</v>
      </c>
      <c r="Z19" s="56"/>
      <c r="AA19" s="56"/>
      <c r="AB19" s="56"/>
      <c r="AC19" s="56"/>
      <c r="AD19" s="66" t="s">
        <v>240</v>
      </c>
      <c r="AE19" s="56">
        <v>70</v>
      </c>
      <c r="AF19" s="56"/>
      <c r="AG19" s="56"/>
      <c r="AH19" s="56"/>
      <c r="AI19" s="66" t="s">
        <v>240</v>
      </c>
      <c r="AJ19" s="56">
        <v>70</v>
      </c>
      <c r="AK19" s="56"/>
      <c r="AL19" s="56"/>
      <c r="AM19" s="56"/>
      <c r="AN19" s="66" t="s">
        <v>278</v>
      </c>
      <c r="AO19" s="56">
        <v>35</v>
      </c>
      <c r="AP19" s="56" t="s">
        <v>27</v>
      </c>
      <c r="AQ19" s="56"/>
      <c r="AR19" s="56"/>
      <c r="AS19" s="66" t="s">
        <v>278</v>
      </c>
      <c r="AT19" s="56">
        <v>35</v>
      </c>
      <c r="AU19" s="56"/>
      <c r="AV19" s="56"/>
      <c r="AW19" s="56"/>
      <c r="AX19" s="66" t="s">
        <v>240</v>
      </c>
      <c r="AY19" s="56">
        <v>70</v>
      </c>
      <c r="AZ19" s="56"/>
      <c r="BA19" s="56"/>
      <c r="BB19" s="56"/>
      <c r="BC19" s="66" t="s">
        <v>240</v>
      </c>
      <c r="BD19" s="56">
        <v>70</v>
      </c>
      <c r="BE19" s="56"/>
      <c r="BF19" s="56"/>
      <c r="BG19" s="56"/>
      <c r="BH19" s="66" t="s">
        <v>240</v>
      </c>
      <c r="BI19" s="56">
        <v>70</v>
      </c>
      <c r="BJ19" s="56"/>
      <c r="BK19" s="56"/>
      <c r="BL19" s="56"/>
      <c r="BM19" s="66" t="s">
        <v>240</v>
      </c>
      <c r="BN19" s="56">
        <v>50</v>
      </c>
      <c r="BO19" s="56" t="s">
        <v>27</v>
      </c>
      <c r="BP19" s="56"/>
      <c r="BQ19" s="56"/>
      <c r="BR19" s="66" t="s">
        <v>278</v>
      </c>
      <c r="BS19" s="56">
        <v>30</v>
      </c>
      <c r="BT19" s="56" t="s">
        <v>27</v>
      </c>
      <c r="BU19" s="56"/>
      <c r="BV19" s="56"/>
      <c r="BW19" s="66" t="s">
        <v>240</v>
      </c>
      <c r="BX19" s="56">
        <v>70</v>
      </c>
      <c r="BY19" s="56"/>
      <c r="BZ19" s="56"/>
      <c r="CA19" s="56"/>
      <c r="CB19" s="66" t="s">
        <v>240</v>
      </c>
      <c r="CC19" s="56">
        <v>45</v>
      </c>
      <c r="CD19" s="56" t="s">
        <v>27</v>
      </c>
      <c r="CE19" s="56"/>
      <c r="CF19" s="56"/>
      <c r="CG19" s="66" t="s">
        <v>240</v>
      </c>
      <c r="CH19" s="56">
        <v>70</v>
      </c>
      <c r="CI19" s="56"/>
      <c r="CJ19" s="56"/>
      <c r="CK19" s="56"/>
      <c r="CL19" s="66"/>
      <c r="CM19" s="56"/>
      <c r="CN19" s="56"/>
      <c r="CO19" s="56"/>
      <c r="CP19" s="56"/>
      <c r="CQ19" s="66" t="s">
        <v>398</v>
      </c>
      <c r="CR19" s="56"/>
      <c r="CS19" s="56"/>
      <c r="CT19" s="56"/>
      <c r="CU19" s="56"/>
      <c r="CV19" s="66" t="s">
        <v>240</v>
      </c>
      <c r="CW19" s="56">
        <v>70</v>
      </c>
      <c r="CX19" s="56" t="s">
        <v>27</v>
      </c>
      <c r="CY19" s="56"/>
      <c r="CZ19" s="56"/>
      <c r="DA19" s="66" t="s">
        <v>240</v>
      </c>
      <c r="DB19" s="56">
        <v>70</v>
      </c>
      <c r="DC19" s="56"/>
      <c r="DD19" s="56"/>
      <c r="DE19" s="56"/>
      <c r="DF19" s="66" t="s">
        <v>278</v>
      </c>
      <c r="DG19" s="56">
        <v>15</v>
      </c>
      <c r="DH19" s="56"/>
      <c r="DI19" s="56"/>
      <c r="DJ19" s="56"/>
      <c r="DK19" s="66"/>
      <c r="DL19" s="56"/>
      <c r="DM19" s="56"/>
      <c r="DN19" s="56"/>
      <c r="DO19" s="56"/>
      <c r="DP19" s="66" t="s">
        <v>240</v>
      </c>
      <c r="DQ19" s="56">
        <v>70</v>
      </c>
      <c r="DR19" s="56"/>
      <c r="DS19" s="56"/>
      <c r="DT19" s="56"/>
      <c r="DU19" s="66" t="s">
        <v>278</v>
      </c>
      <c r="DV19" s="56">
        <v>25</v>
      </c>
      <c r="DW19" s="56"/>
      <c r="DX19" s="56"/>
      <c r="DY19" s="56"/>
      <c r="DZ19" s="66" t="s">
        <v>240</v>
      </c>
      <c r="EA19" s="56">
        <v>70</v>
      </c>
      <c r="EB19" s="56"/>
      <c r="EC19" s="56"/>
      <c r="ED19" s="56"/>
      <c r="EE19" s="66" t="s">
        <v>240</v>
      </c>
      <c r="EF19" s="56">
        <v>70</v>
      </c>
      <c r="EG19" s="56"/>
      <c r="EH19" s="56"/>
      <c r="EI19" s="56"/>
      <c r="EJ19" s="66" t="s">
        <v>240</v>
      </c>
      <c r="EK19" s="56">
        <v>70</v>
      </c>
      <c r="EL19" s="56"/>
      <c r="EM19" s="56"/>
      <c r="EN19" s="56"/>
      <c r="EO19" s="66" t="s">
        <v>240</v>
      </c>
      <c r="EP19" s="56">
        <v>45</v>
      </c>
      <c r="EQ19" s="56" t="s">
        <v>27</v>
      </c>
      <c r="ER19" s="56"/>
      <c r="ES19" s="56"/>
      <c r="ET19" s="66" t="s">
        <v>278</v>
      </c>
      <c r="EU19" s="56">
        <v>30</v>
      </c>
      <c r="EV19" s="56"/>
      <c r="EW19" s="56"/>
      <c r="EX19" s="56"/>
      <c r="EY19" s="66" t="s">
        <v>240</v>
      </c>
      <c r="EZ19" s="56">
        <v>70</v>
      </c>
      <c r="FA19" s="56"/>
      <c r="FB19" s="56"/>
      <c r="FC19" s="56"/>
      <c r="FD19" s="66" t="s">
        <v>240</v>
      </c>
      <c r="FE19" s="56">
        <v>25</v>
      </c>
      <c r="FF19" s="56"/>
      <c r="FG19" s="56" t="s">
        <v>458</v>
      </c>
      <c r="FH19" s="56"/>
      <c r="FI19" s="66" t="s">
        <v>240</v>
      </c>
      <c r="FJ19" s="56">
        <v>45</v>
      </c>
      <c r="FK19" s="56"/>
      <c r="FL19" s="56"/>
      <c r="FM19" s="56"/>
      <c r="FN19" s="66" t="s">
        <v>240</v>
      </c>
      <c r="FO19" s="56">
        <v>35</v>
      </c>
      <c r="FP19" s="56"/>
      <c r="FQ19" s="56"/>
      <c r="FR19" s="56"/>
      <c r="FS19" s="66" t="s">
        <v>278</v>
      </c>
      <c r="FT19" s="56">
        <v>30</v>
      </c>
      <c r="FU19" s="56"/>
      <c r="FV19" s="56"/>
      <c r="FW19" s="56"/>
      <c r="FX19" s="66" t="s">
        <v>240</v>
      </c>
      <c r="FY19" s="56">
        <v>70</v>
      </c>
      <c r="FZ19" s="56"/>
      <c r="GA19" s="56"/>
      <c r="GB19" s="56">
        <v>1</v>
      </c>
      <c r="GC19" s="66" t="s">
        <v>240</v>
      </c>
      <c r="GD19" s="56">
        <v>55</v>
      </c>
      <c r="GE19" s="56"/>
      <c r="GF19" s="56"/>
      <c r="GG19" s="56"/>
      <c r="GH19" s="66" t="s">
        <v>240</v>
      </c>
      <c r="GI19" s="56">
        <v>35</v>
      </c>
      <c r="GJ19" s="56"/>
      <c r="GK19" s="56"/>
      <c r="GL19" s="56"/>
      <c r="GM19" s="66" t="s">
        <v>240</v>
      </c>
      <c r="GN19" s="56">
        <v>50</v>
      </c>
      <c r="GO19" s="56"/>
      <c r="GP19" s="56"/>
      <c r="GQ19" s="56"/>
    </row>
    <row r="20" spans="1:199" ht="14.25" x14ac:dyDescent="0.2">
      <c r="A20" s="35" t="s">
        <v>26</v>
      </c>
      <c r="B20" s="74" t="s">
        <v>54</v>
      </c>
      <c r="C20" s="81">
        <f>VLOOKUP(B20,'PRESENZE ALLENAMENTI'!$D$4:$F$38,3,0)</f>
        <v>56</v>
      </c>
      <c r="D20" s="82">
        <f t="shared" si="7"/>
        <v>29.285714285714285</v>
      </c>
      <c r="E20" s="82">
        <f t="shared" si="4"/>
        <v>1640</v>
      </c>
      <c r="F20" s="82">
        <f t="shared" si="5"/>
        <v>52.903225806451616</v>
      </c>
      <c r="G20" s="81">
        <f t="shared" si="16"/>
        <v>26</v>
      </c>
      <c r="H20" s="81">
        <f t="shared" si="0"/>
        <v>5</v>
      </c>
      <c r="I20" s="81">
        <f t="shared" si="1"/>
        <v>0</v>
      </c>
      <c r="J20" s="82"/>
      <c r="K20" s="82">
        <f t="shared" si="6"/>
        <v>2</v>
      </c>
      <c r="L20" s="83">
        <f t="shared" si="17"/>
        <v>4</v>
      </c>
      <c r="M20" s="83">
        <f t="shared" si="2"/>
        <v>0</v>
      </c>
      <c r="N20" s="81">
        <f t="shared" si="3"/>
        <v>0</v>
      </c>
      <c r="O20" s="66" t="s">
        <v>398</v>
      </c>
      <c r="P20" s="56"/>
      <c r="Q20" s="56"/>
      <c r="R20" s="56"/>
      <c r="S20" s="56"/>
      <c r="T20" s="66" t="s">
        <v>398</v>
      </c>
      <c r="U20" s="56"/>
      <c r="V20" s="56"/>
      <c r="W20" s="56"/>
      <c r="X20" s="56"/>
      <c r="Y20" s="66" t="s">
        <v>398</v>
      </c>
      <c r="Z20" s="56"/>
      <c r="AA20" s="56"/>
      <c r="AB20" s="56"/>
      <c r="AC20" s="56"/>
      <c r="AD20" s="66" t="s">
        <v>240</v>
      </c>
      <c r="AE20" s="56">
        <v>45</v>
      </c>
      <c r="AF20" s="56" t="s">
        <v>27</v>
      </c>
      <c r="AG20" s="56"/>
      <c r="AH20" s="56"/>
      <c r="AI20" s="66" t="s">
        <v>240</v>
      </c>
      <c r="AJ20" s="56">
        <v>40</v>
      </c>
      <c r="AK20" s="56"/>
      <c r="AL20" s="56"/>
      <c r="AM20" s="56"/>
      <c r="AN20" s="66"/>
      <c r="AO20" s="56"/>
      <c r="AP20" s="56"/>
      <c r="AQ20" s="56"/>
      <c r="AR20" s="56"/>
      <c r="AS20" s="66" t="s">
        <v>240</v>
      </c>
      <c r="AT20" s="56">
        <v>40</v>
      </c>
      <c r="AU20" s="56"/>
      <c r="AV20" s="56"/>
      <c r="AW20" s="56"/>
      <c r="AX20" s="66" t="s">
        <v>240</v>
      </c>
      <c r="AY20" s="56">
        <v>50</v>
      </c>
      <c r="AZ20" s="56"/>
      <c r="BA20" s="56"/>
      <c r="BB20" s="56"/>
      <c r="BC20" s="66" t="s">
        <v>240</v>
      </c>
      <c r="BD20" s="56">
        <v>50</v>
      </c>
      <c r="BE20" s="56" t="s">
        <v>27</v>
      </c>
      <c r="BF20" s="56"/>
      <c r="BG20" s="56"/>
      <c r="BH20" s="66" t="s">
        <v>240</v>
      </c>
      <c r="BI20" s="56">
        <v>70</v>
      </c>
      <c r="BJ20" s="56"/>
      <c r="BK20" s="56"/>
      <c r="BL20" s="56"/>
      <c r="BM20" s="66" t="s">
        <v>278</v>
      </c>
      <c r="BN20" s="56">
        <v>20</v>
      </c>
      <c r="BO20" s="56"/>
      <c r="BP20" s="56"/>
      <c r="BQ20" s="56"/>
      <c r="BR20" s="66" t="s">
        <v>240</v>
      </c>
      <c r="BS20" s="56">
        <v>45</v>
      </c>
      <c r="BT20" s="56"/>
      <c r="BU20" s="56"/>
      <c r="BV20" s="56"/>
      <c r="BW20" s="66" t="s">
        <v>240</v>
      </c>
      <c r="BX20" s="56">
        <v>40</v>
      </c>
      <c r="BY20" s="56"/>
      <c r="BZ20" s="56"/>
      <c r="CA20" s="56">
        <v>1</v>
      </c>
      <c r="CB20" s="66" t="s">
        <v>278</v>
      </c>
      <c r="CC20" s="56">
        <v>25</v>
      </c>
      <c r="CD20" s="56"/>
      <c r="CE20" s="56"/>
      <c r="CF20" s="56"/>
      <c r="CG20" s="66" t="s">
        <v>240</v>
      </c>
      <c r="CH20" s="56">
        <v>45</v>
      </c>
      <c r="CI20" s="56"/>
      <c r="CJ20" s="56"/>
      <c r="CK20" s="56"/>
      <c r="CL20" s="66" t="s">
        <v>240</v>
      </c>
      <c r="CM20" s="56">
        <v>70</v>
      </c>
      <c r="CN20" s="56"/>
      <c r="CO20" s="56"/>
      <c r="CP20" s="56"/>
      <c r="CQ20" s="66"/>
      <c r="CR20" s="56"/>
      <c r="CS20" s="56"/>
      <c r="CT20" s="56"/>
      <c r="CU20" s="56"/>
      <c r="CV20" s="66" t="s">
        <v>240</v>
      </c>
      <c r="CW20" s="56">
        <v>70</v>
      </c>
      <c r="CX20" s="56"/>
      <c r="CY20" s="56"/>
      <c r="CZ20" s="56"/>
      <c r="DA20" s="66" t="s">
        <v>240</v>
      </c>
      <c r="DB20" s="56">
        <v>50</v>
      </c>
      <c r="DC20" s="56"/>
      <c r="DD20" s="56"/>
      <c r="DE20" s="56"/>
      <c r="DF20" s="66" t="s">
        <v>240</v>
      </c>
      <c r="DG20" s="56">
        <v>50</v>
      </c>
      <c r="DH20" s="56"/>
      <c r="DI20" s="56"/>
      <c r="DJ20" s="56"/>
      <c r="DK20" s="66" t="s">
        <v>240</v>
      </c>
      <c r="DL20" s="56">
        <v>70</v>
      </c>
      <c r="DM20" s="56"/>
      <c r="DN20" s="56"/>
      <c r="DO20" s="56"/>
      <c r="DP20" s="66" t="s">
        <v>278</v>
      </c>
      <c r="DQ20" s="56">
        <v>35</v>
      </c>
      <c r="DR20" s="56" t="s">
        <v>27</v>
      </c>
      <c r="DS20" s="56"/>
      <c r="DT20" s="56"/>
      <c r="DU20" s="66" t="s">
        <v>240</v>
      </c>
      <c r="DV20" s="56">
        <v>70</v>
      </c>
      <c r="DW20" s="56"/>
      <c r="DX20" s="56"/>
      <c r="DY20" s="56"/>
      <c r="DZ20" s="66" t="s">
        <v>240</v>
      </c>
      <c r="EA20" s="56">
        <v>70</v>
      </c>
      <c r="EB20" s="56"/>
      <c r="EC20" s="56"/>
      <c r="ED20" s="56"/>
      <c r="EE20" s="66" t="s">
        <v>240</v>
      </c>
      <c r="EF20" s="56">
        <v>60</v>
      </c>
      <c r="EG20" s="56"/>
      <c r="EH20" s="56"/>
      <c r="EI20" s="56"/>
      <c r="EJ20" s="66" t="s">
        <v>278</v>
      </c>
      <c r="EK20" s="56">
        <v>25</v>
      </c>
      <c r="EL20" s="56"/>
      <c r="EM20" s="56"/>
      <c r="EN20" s="56"/>
      <c r="EO20" s="66" t="s">
        <v>240</v>
      </c>
      <c r="EP20" s="56">
        <v>70</v>
      </c>
      <c r="EQ20" s="56"/>
      <c r="ER20" s="56"/>
      <c r="ES20" s="56">
        <v>1</v>
      </c>
      <c r="ET20" s="66" t="s">
        <v>240</v>
      </c>
      <c r="EU20" s="56">
        <v>70</v>
      </c>
      <c r="EV20" s="56"/>
      <c r="EW20" s="56"/>
      <c r="EX20" s="56"/>
      <c r="EY20" s="66" t="s">
        <v>278</v>
      </c>
      <c r="EZ20" s="56">
        <v>35</v>
      </c>
      <c r="FA20" s="56"/>
      <c r="FB20" s="56"/>
      <c r="FC20" s="56"/>
      <c r="FD20" s="66" t="s">
        <v>240</v>
      </c>
      <c r="FE20" s="56">
        <v>50</v>
      </c>
      <c r="FF20" s="56"/>
      <c r="FG20" s="56"/>
      <c r="FH20" s="56"/>
      <c r="FI20" s="66" t="s">
        <v>240</v>
      </c>
      <c r="FJ20" s="56">
        <v>70</v>
      </c>
      <c r="FK20" s="56" t="s">
        <v>27</v>
      </c>
      <c r="FL20" s="56"/>
      <c r="FM20" s="56"/>
      <c r="FN20" s="66" t="s">
        <v>240</v>
      </c>
      <c r="FO20" s="56">
        <v>70</v>
      </c>
      <c r="FP20" s="56"/>
      <c r="FQ20" s="56"/>
      <c r="FR20" s="56"/>
      <c r="FS20" s="66"/>
      <c r="FT20" s="56"/>
      <c r="FU20" s="56"/>
      <c r="FV20" s="56"/>
      <c r="FW20" s="56"/>
      <c r="FX20" s="66" t="s">
        <v>240</v>
      </c>
      <c r="FY20" s="56">
        <v>65</v>
      </c>
      <c r="FZ20" s="56"/>
      <c r="GA20" s="56"/>
      <c r="GB20" s="56"/>
      <c r="GC20" s="66" t="s">
        <v>240</v>
      </c>
      <c r="GD20" s="56">
        <v>70</v>
      </c>
      <c r="GE20" s="56"/>
      <c r="GF20" s="56"/>
      <c r="GG20" s="56"/>
      <c r="GH20" s="66" t="s">
        <v>240</v>
      </c>
      <c r="GI20" s="56">
        <v>65</v>
      </c>
      <c r="GJ20" s="56"/>
      <c r="GK20" s="56"/>
      <c r="GL20" s="56"/>
      <c r="GM20" s="66" t="s">
        <v>240</v>
      </c>
      <c r="GN20" s="56">
        <v>35</v>
      </c>
      <c r="GO20" s="56"/>
      <c r="GP20" s="56"/>
      <c r="GQ20" s="56"/>
    </row>
    <row r="21" spans="1:199" ht="14.25" x14ac:dyDescent="0.2">
      <c r="A21" s="36" t="s">
        <v>26</v>
      </c>
      <c r="B21" s="75" t="s">
        <v>44</v>
      </c>
      <c r="C21" s="85">
        <f>VLOOKUP(B21,'PRESENZE ALLENAMENTI'!$D$4:$F$38,3,0)</f>
        <v>35</v>
      </c>
      <c r="D21" s="84">
        <f t="shared" si="7"/>
        <v>36.285714285714285</v>
      </c>
      <c r="E21" s="82">
        <f t="shared" si="4"/>
        <v>1270</v>
      </c>
      <c r="F21" s="82">
        <f t="shared" si="5"/>
        <v>52.916666666666664</v>
      </c>
      <c r="G21" s="81">
        <f t="shared" si="16"/>
        <v>17</v>
      </c>
      <c r="H21" s="81">
        <f t="shared" si="0"/>
        <v>7</v>
      </c>
      <c r="I21" s="81">
        <f t="shared" si="1"/>
        <v>0</v>
      </c>
      <c r="J21" s="84"/>
      <c r="K21" s="82">
        <f t="shared" si="6"/>
        <v>2</v>
      </c>
      <c r="L21" s="83">
        <f t="shared" si="17"/>
        <v>6</v>
      </c>
      <c r="M21" s="83">
        <f t="shared" si="2"/>
        <v>0</v>
      </c>
      <c r="N21" s="81">
        <f t="shared" si="3"/>
        <v>0</v>
      </c>
      <c r="O21" s="66" t="s">
        <v>398</v>
      </c>
      <c r="P21" s="56"/>
      <c r="Q21" s="56"/>
      <c r="R21" s="56"/>
      <c r="S21" s="56"/>
      <c r="T21" s="66" t="s">
        <v>398</v>
      </c>
      <c r="U21" s="56"/>
      <c r="V21" s="56"/>
      <c r="W21" s="56"/>
      <c r="X21" s="56"/>
      <c r="Y21" s="66" t="s">
        <v>398</v>
      </c>
      <c r="Z21" s="56"/>
      <c r="AA21" s="56"/>
      <c r="AB21" s="56"/>
      <c r="AC21" s="56"/>
      <c r="AD21" s="66"/>
      <c r="AE21" s="56"/>
      <c r="AF21" s="56"/>
      <c r="AG21" s="56"/>
      <c r="AH21" s="56"/>
      <c r="AI21" s="66" t="s">
        <v>278</v>
      </c>
      <c r="AJ21" s="56">
        <v>15</v>
      </c>
      <c r="AK21" s="56"/>
      <c r="AL21" s="56"/>
      <c r="AM21" s="56"/>
      <c r="AN21" s="66" t="s">
        <v>278</v>
      </c>
      <c r="AO21" s="56">
        <v>15</v>
      </c>
      <c r="AP21" s="56"/>
      <c r="AQ21" s="56"/>
      <c r="AR21" s="56"/>
      <c r="AS21" s="66" t="s">
        <v>240</v>
      </c>
      <c r="AT21" s="56">
        <v>70</v>
      </c>
      <c r="AU21" s="56"/>
      <c r="AV21" s="56"/>
      <c r="AW21" s="56"/>
      <c r="AX21" s="66" t="s">
        <v>240</v>
      </c>
      <c r="AY21" s="56">
        <v>70</v>
      </c>
      <c r="AZ21" s="56"/>
      <c r="BA21" s="56"/>
      <c r="BB21" s="56"/>
      <c r="BC21" s="66" t="s">
        <v>278</v>
      </c>
      <c r="BD21" s="56">
        <v>30</v>
      </c>
      <c r="BE21" s="56"/>
      <c r="BF21" s="56"/>
      <c r="BG21" s="56"/>
      <c r="BH21" s="66" t="s">
        <v>278</v>
      </c>
      <c r="BI21" s="56">
        <v>30</v>
      </c>
      <c r="BJ21" s="56"/>
      <c r="BK21" s="56"/>
      <c r="BL21" s="56">
        <v>1</v>
      </c>
      <c r="BM21" s="66" t="s">
        <v>240</v>
      </c>
      <c r="BN21" s="56">
        <v>70</v>
      </c>
      <c r="BO21" s="56"/>
      <c r="BP21" s="56"/>
      <c r="BQ21" s="56"/>
      <c r="BR21" s="66"/>
      <c r="BS21" s="56"/>
      <c r="BT21" s="56"/>
      <c r="BU21" s="56"/>
      <c r="BV21" s="56"/>
      <c r="BW21" s="66"/>
      <c r="BX21" s="56"/>
      <c r="BY21" s="56"/>
      <c r="BZ21" s="56"/>
      <c r="CA21" s="56"/>
      <c r="CB21" s="66"/>
      <c r="CC21" s="56"/>
      <c r="CD21" s="56"/>
      <c r="CE21" s="56"/>
      <c r="CF21" s="56"/>
      <c r="CG21" s="66" t="s">
        <v>278</v>
      </c>
      <c r="CH21" s="56">
        <v>20</v>
      </c>
      <c r="CI21" s="56"/>
      <c r="CJ21" s="56"/>
      <c r="CK21" s="56"/>
      <c r="CL21" s="66" t="s">
        <v>240</v>
      </c>
      <c r="CM21" s="56">
        <v>60</v>
      </c>
      <c r="CN21" s="56"/>
      <c r="CO21" s="56"/>
      <c r="CP21" s="56"/>
      <c r="CQ21" s="66" t="s">
        <v>398</v>
      </c>
      <c r="CR21" s="56"/>
      <c r="CS21" s="56"/>
      <c r="CT21" s="56"/>
      <c r="CU21" s="56"/>
      <c r="CV21" s="66"/>
      <c r="CW21" s="56"/>
      <c r="CX21" s="56"/>
      <c r="CY21" s="56"/>
      <c r="CZ21" s="56"/>
      <c r="DA21" s="66" t="s">
        <v>240</v>
      </c>
      <c r="DB21" s="56">
        <v>70</v>
      </c>
      <c r="DC21" s="56"/>
      <c r="DD21" s="56"/>
      <c r="DE21" s="56"/>
      <c r="DF21" s="66" t="s">
        <v>240</v>
      </c>
      <c r="DG21" s="56">
        <v>70</v>
      </c>
      <c r="DH21" s="56"/>
      <c r="DI21" s="56"/>
      <c r="DJ21" s="56"/>
      <c r="DK21" s="66" t="s">
        <v>240</v>
      </c>
      <c r="DL21" s="56">
        <v>55</v>
      </c>
      <c r="DM21" s="56"/>
      <c r="DN21" s="56"/>
      <c r="DO21" s="56"/>
      <c r="DP21" s="66"/>
      <c r="DQ21" s="56"/>
      <c r="DR21" s="56"/>
      <c r="DS21" s="56"/>
      <c r="DT21" s="56"/>
      <c r="DU21" s="66" t="s">
        <v>240</v>
      </c>
      <c r="DV21" s="56">
        <v>70</v>
      </c>
      <c r="DW21" s="56" t="s">
        <v>27</v>
      </c>
      <c r="DX21" s="56"/>
      <c r="DY21" s="56">
        <v>1</v>
      </c>
      <c r="DZ21" s="66"/>
      <c r="EA21" s="56"/>
      <c r="EB21" s="56"/>
      <c r="EC21" s="56"/>
      <c r="ED21" s="56"/>
      <c r="EE21" s="66"/>
      <c r="EF21" s="56"/>
      <c r="EG21" s="56"/>
      <c r="EH21" s="56"/>
      <c r="EI21" s="56"/>
      <c r="EJ21" s="66" t="s">
        <v>240</v>
      </c>
      <c r="EK21" s="56">
        <v>70</v>
      </c>
      <c r="EL21" s="56"/>
      <c r="EM21" s="56"/>
      <c r="EN21" s="56"/>
      <c r="EO21" s="66" t="s">
        <v>278</v>
      </c>
      <c r="EP21" s="56">
        <v>30</v>
      </c>
      <c r="EQ21" s="56" t="s">
        <v>27</v>
      </c>
      <c r="ER21" s="56"/>
      <c r="ES21" s="56"/>
      <c r="ET21" s="66" t="s">
        <v>240</v>
      </c>
      <c r="EU21" s="56">
        <v>70</v>
      </c>
      <c r="EV21" s="56" t="s">
        <v>27</v>
      </c>
      <c r="EW21" s="56"/>
      <c r="EX21" s="56"/>
      <c r="EY21" s="66" t="s">
        <v>240</v>
      </c>
      <c r="EZ21" s="56">
        <v>70</v>
      </c>
      <c r="FA21" s="56" t="s">
        <v>27</v>
      </c>
      <c r="FB21" s="56"/>
      <c r="FC21" s="56"/>
      <c r="FD21" s="66" t="s">
        <v>240</v>
      </c>
      <c r="FE21" s="56">
        <v>70</v>
      </c>
      <c r="FF21" s="56"/>
      <c r="FG21" s="56"/>
      <c r="FH21" s="56"/>
      <c r="FI21" s="66" t="s">
        <v>278</v>
      </c>
      <c r="FJ21" s="56">
        <v>25</v>
      </c>
      <c r="FK21" s="56"/>
      <c r="FL21" s="56"/>
      <c r="FM21" s="56"/>
      <c r="FN21" s="66"/>
      <c r="FO21" s="56"/>
      <c r="FP21" s="56"/>
      <c r="FQ21" s="56"/>
      <c r="FR21" s="56"/>
      <c r="FS21" s="66" t="s">
        <v>240</v>
      </c>
      <c r="FT21" s="56">
        <v>65</v>
      </c>
      <c r="FU21" s="56"/>
      <c r="FV21" s="56"/>
      <c r="FW21" s="56"/>
      <c r="FX21" s="66" t="s">
        <v>240</v>
      </c>
      <c r="FY21" s="56">
        <v>50</v>
      </c>
      <c r="FZ21" s="56"/>
      <c r="GA21" s="56"/>
      <c r="GB21" s="56"/>
      <c r="GC21" s="66" t="s">
        <v>240</v>
      </c>
      <c r="GD21" s="56">
        <v>35</v>
      </c>
      <c r="GE21" s="56"/>
      <c r="GF21" s="56"/>
      <c r="GG21" s="56"/>
      <c r="GH21" s="66" t="s">
        <v>240</v>
      </c>
      <c r="GI21" s="56">
        <v>70</v>
      </c>
      <c r="GJ21" s="56" t="s">
        <v>27</v>
      </c>
      <c r="GK21" s="56"/>
      <c r="GL21" s="56"/>
      <c r="GM21" s="66" t="s">
        <v>240</v>
      </c>
      <c r="GN21" s="56">
        <v>70</v>
      </c>
      <c r="GO21" s="56" t="s">
        <v>27</v>
      </c>
      <c r="GP21" s="56"/>
      <c r="GQ21" s="56"/>
    </row>
    <row r="22" spans="1:199" ht="14.25" x14ac:dyDescent="0.2">
      <c r="A22" s="35" t="s">
        <v>26</v>
      </c>
      <c r="B22" s="75" t="s">
        <v>23</v>
      </c>
      <c r="C22" s="81">
        <f>VLOOKUP(B22,'PRESENZE ALLENAMENTI'!$D$4:$F$38,3,0)</f>
        <v>17</v>
      </c>
      <c r="D22" s="82">
        <f t="shared" si="7"/>
        <v>38.529411764705884</v>
      </c>
      <c r="E22" s="82">
        <f t="shared" si="4"/>
        <v>655</v>
      </c>
      <c r="F22" s="82">
        <f t="shared" si="5"/>
        <v>46.785714285714285</v>
      </c>
      <c r="G22" s="81">
        <f t="shared" si="16"/>
        <v>8</v>
      </c>
      <c r="H22" s="81">
        <f t="shared" si="0"/>
        <v>6</v>
      </c>
      <c r="I22" s="81">
        <f t="shared" si="1"/>
        <v>2</v>
      </c>
      <c r="J22" s="82"/>
      <c r="K22" s="82">
        <f t="shared" si="6"/>
        <v>2</v>
      </c>
      <c r="L22" s="83">
        <f t="shared" si="17"/>
        <v>0</v>
      </c>
      <c r="M22" s="83">
        <f t="shared" si="2"/>
        <v>0</v>
      </c>
      <c r="N22" s="81">
        <f t="shared" si="3"/>
        <v>0</v>
      </c>
      <c r="O22" s="66"/>
      <c r="P22" s="56"/>
      <c r="Q22" s="56"/>
      <c r="R22" s="56"/>
      <c r="S22" s="56"/>
      <c r="T22" s="66"/>
      <c r="U22" s="56"/>
      <c r="V22" s="56"/>
      <c r="W22" s="56"/>
      <c r="X22" s="56"/>
      <c r="Y22" s="66"/>
      <c r="Z22" s="56"/>
      <c r="AA22" s="56"/>
      <c r="AB22" s="56"/>
      <c r="AC22" s="56"/>
      <c r="AD22" s="66"/>
      <c r="AE22" s="56"/>
      <c r="AF22" s="56"/>
      <c r="AG22" s="56"/>
      <c r="AH22" s="56"/>
      <c r="AI22" s="66"/>
      <c r="AJ22" s="56"/>
      <c r="AK22" s="56"/>
      <c r="AL22" s="56"/>
      <c r="AM22" s="56"/>
      <c r="AN22" s="66"/>
      <c r="AO22" s="56"/>
      <c r="AP22" s="56"/>
      <c r="AQ22" s="56"/>
      <c r="AR22" s="56"/>
      <c r="AS22" s="66" t="s">
        <v>278</v>
      </c>
      <c r="AT22" s="56">
        <v>25</v>
      </c>
      <c r="AU22" s="56"/>
      <c r="AV22" s="56"/>
      <c r="AW22" s="56"/>
      <c r="AX22" s="66"/>
      <c r="AY22" s="56"/>
      <c r="AZ22" s="56"/>
      <c r="BA22" s="56"/>
      <c r="BB22" s="56"/>
      <c r="BC22" s="66" t="s">
        <v>31</v>
      </c>
      <c r="BD22" s="56"/>
      <c r="BE22" s="56"/>
      <c r="BF22" s="56"/>
      <c r="BG22" s="56"/>
      <c r="BH22" s="66"/>
      <c r="BI22" s="56"/>
      <c r="BJ22" s="56"/>
      <c r="BK22" s="56"/>
      <c r="BL22" s="56"/>
      <c r="BM22" s="66" t="s">
        <v>240</v>
      </c>
      <c r="BN22" s="56">
        <v>70</v>
      </c>
      <c r="BO22" s="56"/>
      <c r="BP22" s="56"/>
      <c r="BQ22" s="56">
        <v>1</v>
      </c>
      <c r="BR22" s="66"/>
      <c r="BS22" s="56"/>
      <c r="BT22" s="56"/>
      <c r="BU22" s="56"/>
      <c r="BV22" s="56"/>
      <c r="BW22" s="66"/>
      <c r="BX22" s="56"/>
      <c r="BY22" s="56"/>
      <c r="BZ22" s="56"/>
      <c r="CA22" s="56"/>
      <c r="CB22" s="66" t="s">
        <v>240</v>
      </c>
      <c r="CC22" s="56">
        <v>70</v>
      </c>
      <c r="CD22" s="56"/>
      <c r="CE22" s="56"/>
      <c r="CF22" s="56"/>
      <c r="CG22" s="66"/>
      <c r="CH22" s="56"/>
      <c r="CI22" s="56"/>
      <c r="CJ22" s="56"/>
      <c r="CK22" s="56"/>
      <c r="CL22" s="66"/>
      <c r="CM22" s="56"/>
      <c r="CN22" s="56"/>
      <c r="CO22" s="56"/>
      <c r="CP22" s="56"/>
      <c r="CQ22" s="66"/>
      <c r="CR22" s="56"/>
      <c r="CS22" s="56"/>
      <c r="CT22" s="56"/>
      <c r="CU22" s="56"/>
      <c r="CV22" s="66"/>
      <c r="CW22" s="56"/>
      <c r="CX22" s="56"/>
      <c r="CY22" s="56"/>
      <c r="CZ22" s="56"/>
      <c r="DA22" s="66" t="s">
        <v>278</v>
      </c>
      <c r="DB22" s="56">
        <v>20</v>
      </c>
      <c r="DC22" s="56"/>
      <c r="DD22" s="56"/>
      <c r="DE22" s="56"/>
      <c r="DF22" s="66" t="s">
        <v>240</v>
      </c>
      <c r="DG22" s="56">
        <v>70</v>
      </c>
      <c r="DH22" s="56"/>
      <c r="DI22" s="56"/>
      <c r="DJ22" s="56"/>
      <c r="DK22" s="66" t="s">
        <v>278</v>
      </c>
      <c r="DL22" s="56">
        <v>20</v>
      </c>
      <c r="DM22" s="56"/>
      <c r="DN22" s="56"/>
      <c r="DO22" s="56"/>
      <c r="DP22" s="66" t="s">
        <v>240</v>
      </c>
      <c r="DQ22" s="56">
        <v>70</v>
      </c>
      <c r="DR22" s="56"/>
      <c r="DS22" s="56"/>
      <c r="DT22" s="56"/>
      <c r="DU22" s="66"/>
      <c r="DV22" s="56"/>
      <c r="DW22" s="56"/>
      <c r="DX22" s="56"/>
      <c r="DY22" s="56"/>
      <c r="DZ22" s="66"/>
      <c r="EA22" s="56"/>
      <c r="EB22" s="56"/>
      <c r="EC22" s="56"/>
      <c r="ED22" s="56"/>
      <c r="EE22" s="66" t="s">
        <v>240</v>
      </c>
      <c r="EF22" s="56">
        <v>70</v>
      </c>
      <c r="EG22" s="56"/>
      <c r="EH22" s="56"/>
      <c r="EI22" s="56"/>
      <c r="EJ22" s="66" t="s">
        <v>240</v>
      </c>
      <c r="EK22" s="56">
        <v>55</v>
      </c>
      <c r="EL22" s="56"/>
      <c r="EM22" s="56"/>
      <c r="EN22" s="56"/>
      <c r="EO22" s="66" t="s">
        <v>31</v>
      </c>
      <c r="EP22" s="56"/>
      <c r="EQ22" s="56"/>
      <c r="ER22" s="56"/>
      <c r="ES22" s="56"/>
      <c r="ET22" s="66" t="s">
        <v>278</v>
      </c>
      <c r="EU22" s="56">
        <v>10</v>
      </c>
      <c r="EV22" s="56"/>
      <c r="EW22" s="56"/>
      <c r="EX22" s="56"/>
      <c r="EY22" s="66" t="s">
        <v>240</v>
      </c>
      <c r="EZ22" s="56">
        <v>70</v>
      </c>
      <c r="FA22" s="56"/>
      <c r="FB22" s="56"/>
      <c r="FC22" s="56"/>
      <c r="FD22" s="66" t="s">
        <v>278</v>
      </c>
      <c r="FE22" s="56">
        <v>30</v>
      </c>
      <c r="FF22" s="56"/>
      <c r="FG22" s="56"/>
      <c r="FH22" s="56"/>
      <c r="FI22" s="66" t="s">
        <v>240</v>
      </c>
      <c r="FJ22" s="56">
        <v>65</v>
      </c>
      <c r="FK22" s="56"/>
      <c r="FL22" s="56"/>
      <c r="FM22" s="56"/>
      <c r="FN22" s="66"/>
      <c r="FO22" s="56"/>
      <c r="FP22" s="56"/>
      <c r="FQ22" s="56"/>
      <c r="FR22" s="56"/>
      <c r="FS22" s="66"/>
      <c r="FT22" s="56"/>
      <c r="FU22" s="56"/>
      <c r="FV22" s="56"/>
      <c r="FW22" s="56"/>
      <c r="FX22" s="66"/>
      <c r="FY22" s="56"/>
      <c r="FZ22" s="56"/>
      <c r="GA22" s="56"/>
      <c r="GB22" s="56"/>
      <c r="GC22" s="66"/>
      <c r="GD22" s="56"/>
      <c r="GE22" s="56"/>
      <c r="GF22" s="56"/>
      <c r="GG22" s="56"/>
      <c r="GH22" s="66"/>
      <c r="GI22" s="56"/>
      <c r="GJ22" s="56"/>
      <c r="GK22" s="56"/>
      <c r="GL22" s="56"/>
      <c r="GM22" s="66" t="s">
        <v>278</v>
      </c>
      <c r="GN22" s="56">
        <v>10</v>
      </c>
      <c r="GO22" s="56"/>
      <c r="GP22" s="56"/>
      <c r="GQ22" s="56">
        <v>1</v>
      </c>
    </row>
    <row r="23" spans="1:199" ht="14.25" x14ac:dyDescent="0.2">
      <c r="A23" s="35" t="s">
        <v>26</v>
      </c>
      <c r="B23" s="75" t="s">
        <v>170</v>
      </c>
      <c r="C23" s="81">
        <f>VLOOKUP(B23,'PRESENZE ALLENAMENTI'!$D$4:$F$38,3,0)</f>
        <v>36</v>
      </c>
      <c r="D23" s="82">
        <f t="shared" ref="D23:D34" si="19">E23/C23</f>
        <v>17.638888888888889</v>
      </c>
      <c r="E23" s="82">
        <f t="shared" si="4"/>
        <v>635</v>
      </c>
      <c r="F23" s="82">
        <f t="shared" si="5"/>
        <v>28.863636363636363</v>
      </c>
      <c r="G23" s="81">
        <f>COUNTIF(AD23:GQ23,"T")</f>
        <v>7</v>
      </c>
      <c r="H23" s="81">
        <f>COUNTIF(AD23:GQ23,"S")</f>
        <v>15</v>
      </c>
      <c r="I23" s="81">
        <f t="shared" si="1"/>
        <v>2</v>
      </c>
      <c r="J23" s="82"/>
      <c r="K23" s="82">
        <f t="shared" si="6"/>
        <v>3</v>
      </c>
      <c r="L23" s="83">
        <f t="shared" si="17"/>
        <v>1</v>
      </c>
      <c r="M23" s="83">
        <f t="shared" si="2"/>
        <v>0</v>
      </c>
      <c r="N23" s="81">
        <f t="shared" si="3"/>
        <v>0</v>
      </c>
      <c r="O23" s="66" t="s">
        <v>398</v>
      </c>
      <c r="P23" s="56"/>
      <c r="Q23" s="56"/>
      <c r="R23" s="56"/>
      <c r="S23" s="56"/>
      <c r="T23" s="66" t="s">
        <v>398</v>
      </c>
      <c r="U23" s="56"/>
      <c r="V23" s="56"/>
      <c r="W23" s="56"/>
      <c r="X23" s="56"/>
      <c r="Y23" s="66" t="s">
        <v>398</v>
      </c>
      <c r="Z23" s="56"/>
      <c r="AA23" s="56"/>
      <c r="AB23" s="56"/>
      <c r="AC23" s="56"/>
      <c r="AD23" s="66" t="s">
        <v>278</v>
      </c>
      <c r="AE23" s="56">
        <v>20</v>
      </c>
      <c r="AF23" s="56"/>
      <c r="AG23" s="56"/>
      <c r="AH23" s="56"/>
      <c r="AI23" s="66" t="s">
        <v>278</v>
      </c>
      <c r="AJ23" s="56">
        <v>25</v>
      </c>
      <c r="AK23" s="56"/>
      <c r="AL23" s="56"/>
      <c r="AM23" s="56"/>
      <c r="AN23" s="66" t="s">
        <v>240</v>
      </c>
      <c r="AO23" s="56">
        <v>40</v>
      </c>
      <c r="AP23" s="56"/>
      <c r="AQ23" s="56"/>
      <c r="AR23" s="56"/>
      <c r="AS23" s="66"/>
      <c r="AT23" s="56"/>
      <c r="AU23" s="56"/>
      <c r="AV23" s="56"/>
      <c r="AW23" s="56"/>
      <c r="AX23" s="66" t="s">
        <v>240</v>
      </c>
      <c r="AY23" s="56">
        <v>45</v>
      </c>
      <c r="AZ23" s="56"/>
      <c r="BA23" s="56"/>
      <c r="BB23" s="56"/>
      <c r="BC23" s="66" t="s">
        <v>278</v>
      </c>
      <c r="BD23" s="56">
        <v>25</v>
      </c>
      <c r="BE23" s="56"/>
      <c r="BF23" s="56"/>
      <c r="BG23" s="56"/>
      <c r="BH23" s="66"/>
      <c r="BI23" s="56"/>
      <c r="BJ23" s="56"/>
      <c r="BK23" s="56"/>
      <c r="BL23" s="56"/>
      <c r="BM23" s="66" t="s">
        <v>278</v>
      </c>
      <c r="BN23" s="56">
        <v>25</v>
      </c>
      <c r="BO23" s="56"/>
      <c r="BP23" s="56"/>
      <c r="BQ23" s="56"/>
      <c r="BR23" s="66" t="s">
        <v>278</v>
      </c>
      <c r="BS23" s="56">
        <v>25</v>
      </c>
      <c r="BT23" s="56" t="s">
        <v>27</v>
      </c>
      <c r="BU23" s="56"/>
      <c r="BV23" s="56"/>
      <c r="BW23" s="66" t="s">
        <v>278</v>
      </c>
      <c r="BX23" s="56">
        <v>25</v>
      </c>
      <c r="BY23" s="56"/>
      <c r="BZ23" s="56"/>
      <c r="CA23" s="56">
        <v>1</v>
      </c>
      <c r="CB23" s="66" t="s">
        <v>240</v>
      </c>
      <c r="CC23" s="56">
        <v>50</v>
      </c>
      <c r="CD23" s="56"/>
      <c r="CE23" s="56"/>
      <c r="CF23" s="56"/>
      <c r="CG23" s="66" t="s">
        <v>278</v>
      </c>
      <c r="CH23" s="56">
        <v>20</v>
      </c>
      <c r="CI23" s="56"/>
      <c r="CJ23" s="56"/>
      <c r="CK23" s="56"/>
      <c r="CL23" s="66" t="s">
        <v>278</v>
      </c>
      <c r="CM23" s="56">
        <v>30</v>
      </c>
      <c r="CN23" s="56"/>
      <c r="CO23" s="56"/>
      <c r="CP23" s="56"/>
      <c r="CQ23" s="66"/>
      <c r="CR23" s="56"/>
      <c r="CS23" s="56"/>
      <c r="CT23" s="56"/>
      <c r="CU23" s="56"/>
      <c r="CV23" s="66"/>
      <c r="CW23" s="56"/>
      <c r="CX23" s="56"/>
      <c r="CY23" s="56"/>
      <c r="CZ23" s="56"/>
      <c r="DA23" s="66"/>
      <c r="DB23" s="56"/>
      <c r="DC23" s="56"/>
      <c r="DD23" s="56"/>
      <c r="DE23" s="56"/>
      <c r="DF23" s="66"/>
      <c r="DG23" s="56"/>
      <c r="DH23" s="56"/>
      <c r="DI23" s="56"/>
      <c r="DJ23" s="56"/>
      <c r="DK23" s="66"/>
      <c r="DL23" s="56"/>
      <c r="DM23" s="56"/>
      <c r="DN23" s="56"/>
      <c r="DO23" s="56"/>
      <c r="DP23" s="66"/>
      <c r="DQ23" s="56"/>
      <c r="DR23" s="56"/>
      <c r="DS23" s="56"/>
      <c r="DT23" s="56"/>
      <c r="DU23" s="66" t="s">
        <v>278</v>
      </c>
      <c r="DV23" s="56">
        <v>15</v>
      </c>
      <c r="DW23" s="56"/>
      <c r="DX23" s="56"/>
      <c r="DY23" s="56"/>
      <c r="DZ23" s="66" t="s">
        <v>278</v>
      </c>
      <c r="EA23" s="56">
        <v>15</v>
      </c>
      <c r="EB23" s="56"/>
      <c r="EC23" s="56"/>
      <c r="ED23" s="56"/>
      <c r="EE23" s="66" t="s">
        <v>278</v>
      </c>
      <c r="EF23" s="56">
        <v>25</v>
      </c>
      <c r="EG23" s="56"/>
      <c r="EH23" s="56"/>
      <c r="EI23" s="56"/>
      <c r="EJ23" s="66" t="s">
        <v>240</v>
      </c>
      <c r="EK23" s="56">
        <v>35</v>
      </c>
      <c r="EL23" s="56"/>
      <c r="EM23" s="56"/>
      <c r="EN23" s="56"/>
      <c r="EO23" s="66" t="s">
        <v>31</v>
      </c>
      <c r="EP23" s="56"/>
      <c r="EQ23" s="56"/>
      <c r="ER23" s="56"/>
      <c r="ES23" s="56"/>
      <c r="ET23" s="66" t="s">
        <v>240</v>
      </c>
      <c r="EU23" s="56">
        <v>45</v>
      </c>
      <c r="EV23" s="56"/>
      <c r="EW23" s="56"/>
      <c r="EX23" s="56">
        <v>1</v>
      </c>
      <c r="EY23" s="66" t="s">
        <v>240</v>
      </c>
      <c r="EZ23" s="56">
        <v>65</v>
      </c>
      <c r="FA23" s="56"/>
      <c r="FB23" s="56"/>
      <c r="FC23" s="56"/>
      <c r="FD23" s="66" t="s">
        <v>31</v>
      </c>
      <c r="FE23" s="56"/>
      <c r="FF23" s="56"/>
      <c r="FG23" s="56"/>
      <c r="FH23" s="56"/>
      <c r="FI23" s="66" t="s">
        <v>278</v>
      </c>
      <c r="FJ23" s="56">
        <v>20</v>
      </c>
      <c r="FK23" s="56"/>
      <c r="FL23" s="56"/>
      <c r="FM23" s="56"/>
      <c r="FN23" s="66" t="s">
        <v>240</v>
      </c>
      <c r="FO23" s="56">
        <v>45</v>
      </c>
      <c r="FP23" s="56"/>
      <c r="FQ23" s="56"/>
      <c r="FR23" s="56"/>
      <c r="FS23" s="66"/>
      <c r="FT23" s="56"/>
      <c r="FU23" s="56"/>
      <c r="FV23" s="56"/>
      <c r="FW23" s="56"/>
      <c r="FX23" s="66" t="s">
        <v>278</v>
      </c>
      <c r="FY23" s="56">
        <v>10</v>
      </c>
      <c r="FZ23" s="56"/>
      <c r="GA23" s="56"/>
      <c r="GB23" s="56">
        <v>1</v>
      </c>
      <c r="GC23" s="66" t="s">
        <v>278</v>
      </c>
      <c r="GD23" s="56">
        <v>20</v>
      </c>
      <c r="GE23" s="56"/>
      <c r="GF23" s="56"/>
      <c r="GG23" s="56"/>
      <c r="GH23" s="66" t="s">
        <v>278</v>
      </c>
      <c r="GI23" s="56">
        <v>10</v>
      </c>
      <c r="GJ23" s="56"/>
      <c r="GK23" s="56"/>
      <c r="GL23" s="56"/>
      <c r="GM23" s="66"/>
      <c r="GN23" s="56"/>
      <c r="GO23" s="56"/>
      <c r="GP23" s="56"/>
      <c r="GQ23" s="56"/>
    </row>
    <row r="24" spans="1:199" ht="14.25" x14ac:dyDescent="0.2">
      <c r="A24" s="137" t="s">
        <v>26</v>
      </c>
      <c r="B24" s="75" t="s">
        <v>438</v>
      </c>
      <c r="C24" s="81">
        <f>VLOOKUP(B24,'PRESENZE ALLENAMENTI'!$D$4:$F$38,3,0)</f>
        <v>26</v>
      </c>
      <c r="D24" s="82">
        <f t="shared" ref="D24" si="20">E24/C24</f>
        <v>9.615384615384615</v>
      </c>
      <c r="E24" s="82">
        <f t="shared" si="4"/>
        <v>250</v>
      </c>
      <c r="F24" s="82">
        <f t="shared" ref="F24" si="21">E24/(G24+H24)</f>
        <v>41.666666666666664</v>
      </c>
      <c r="G24" s="81">
        <f t="shared" ref="G24" si="22">COUNTIF(AD24:GQ24,"T")</f>
        <v>2</v>
      </c>
      <c r="H24" s="81">
        <f t="shared" ref="H24" si="23">COUNTIF(AD24:GQ24,"S")</f>
        <v>4</v>
      </c>
      <c r="I24" s="81">
        <f t="shared" ref="I24" si="24">COUNTIF(AD24:GL24,"P")</f>
        <v>0</v>
      </c>
      <c r="J24" s="82"/>
      <c r="K24" s="82">
        <f t="shared" si="6"/>
        <v>0</v>
      </c>
      <c r="L24" s="83">
        <f t="shared" ref="L24" si="25">COUNTIF(O24:GQ24,"A")</f>
        <v>3</v>
      </c>
      <c r="M24" s="83">
        <f t="shared" ref="M24" si="26">COUNTIF(P24:GQ24,"B")</f>
        <v>0</v>
      </c>
      <c r="N24" s="81">
        <f t="shared" ref="N24" si="27">COUNTIF(O24:GQ24,"e")</f>
        <v>0</v>
      </c>
      <c r="O24" s="66"/>
      <c r="P24" s="56"/>
      <c r="Q24" s="56"/>
      <c r="R24" s="56"/>
      <c r="S24" s="56"/>
      <c r="T24" s="66"/>
      <c r="U24" s="56"/>
      <c r="V24" s="56"/>
      <c r="W24" s="56"/>
      <c r="X24" s="56"/>
      <c r="Y24" s="66"/>
      <c r="Z24" s="56"/>
      <c r="AA24" s="56"/>
      <c r="AB24" s="56"/>
      <c r="AC24" s="56"/>
      <c r="AD24" s="66"/>
      <c r="AE24" s="56"/>
      <c r="AF24" s="56"/>
      <c r="AG24" s="56"/>
      <c r="AH24" s="56"/>
      <c r="AI24" s="66"/>
      <c r="AJ24" s="56"/>
      <c r="AK24" s="56"/>
      <c r="AL24" s="56"/>
      <c r="AM24" s="56"/>
      <c r="AN24" s="66"/>
      <c r="AO24" s="56"/>
      <c r="AP24" s="56"/>
      <c r="AQ24" s="56"/>
      <c r="AR24" s="56"/>
      <c r="AS24" s="66"/>
      <c r="AT24" s="56"/>
      <c r="AU24" s="56"/>
      <c r="AV24" s="56"/>
      <c r="AW24" s="56"/>
      <c r="AX24" s="66"/>
      <c r="AY24" s="56"/>
      <c r="AZ24" s="56"/>
      <c r="BA24" s="56"/>
      <c r="BB24" s="56"/>
      <c r="BC24" s="66"/>
      <c r="BD24" s="56"/>
      <c r="BE24" s="56"/>
      <c r="BF24" s="56"/>
      <c r="BG24" s="56"/>
      <c r="BH24" s="66"/>
      <c r="BI24" s="56"/>
      <c r="BJ24" s="56"/>
      <c r="BK24" s="56"/>
      <c r="BL24" s="56"/>
      <c r="BM24" s="66"/>
      <c r="BN24" s="56"/>
      <c r="BO24" s="56"/>
      <c r="BP24" s="56"/>
      <c r="BQ24" s="56"/>
      <c r="BR24" s="66"/>
      <c r="BS24" s="56"/>
      <c r="BT24" s="56"/>
      <c r="BU24" s="56"/>
      <c r="BV24" s="56"/>
      <c r="BW24" s="66"/>
      <c r="BX24" s="56"/>
      <c r="BY24" s="56"/>
      <c r="BZ24" s="56"/>
      <c r="CA24" s="56"/>
      <c r="CB24" s="66"/>
      <c r="CC24" s="56"/>
      <c r="CD24" s="56"/>
      <c r="CE24" s="56"/>
      <c r="CF24" s="56"/>
      <c r="CG24" s="66"/>
      <c r="CH24" s="56"/>
      <c r="CI24" s="56"/>
      <c r="CJ24" s="56"/>
      <c r="CK24" s="56"/>
      <c r="CL24" s="66"/>
      <c r="CM24" s="56"/>
      <c r="CN24" s="56"/>
      <c r="CO24" s="56"/>
      <c r="CP24" s="56"/>
      <c r="CQ24" s="66"/>
      <c r="CR24" s="56"/>
      <c r="CS24" s="56"/>
      <c r="CT24" s="56"/>
      <c r="CU24" s="56"/>
      <c r="CV24" s="66"/>
      <c r="CW24" s="56"/>
      <c r="CX24" s="56"/>
      <c r="CY24" s="56"/>
      <c r="CZ24" s="56"/>
      <c r="DA24" s="66"/>
      <c r="DB24" s="56"/>
      <c r="DC24" s="56"/>
      <c r="DD24" s="56"/>
      <c r="DE24" s="56"/>
      <c r="DF24" s="66"/>
      <c r="DG24" s="56"/>
      <c r="DH24" s="56"/>
      <c r="DI24" s="56"/>
      <c r="DJ24" s="56"/>
      <c r="DK24" s="66"/>
      <c r="DL24" s="56"/>
      <c r="DM24" s="56"/>
      <c r="DN24" s="56"/>
      <c r="DO24" s="56"/>
      <c r="DP24" s="66" t="s">
        <v>278</v>
      </c>
      <c r="DQ24" s="56">
        <v>25</v>
      </c>
      <c r="DR24" s="56"/>
      <c r="DS24" s="56"/>
      <c r="DT24" s="56"/>
      <c r="DU24" s="66"/>
      <c r="DV24" s="56"/>
      <c r="DW24" s="56"/>
      <c r="DX24" s="56"/>
      <c r="DY24" s="56"/>
      <c r="DZ24" s="66"/>
      <c r="EA24" s="56"/>
      <c r="EB24" s="56"/>
      <c r="EC24" s="56"/>
      <c r="ED24" s="56"/>
      <c r="EE24" s="66"/>
      <c r="EF24" s="56"/>
      <c r="EG24" s="56"/>
      <c r="EH24" s="56"/>
      <c r="EI24" s="56"/>
      <c r="EJ24" s="66"/>
      <c r="EK24" s="56"/>
      <c r="EL24" s="56"/>
      <c r="EM24" s="56"/>
      <c r="EN24" s="56"/>
      <c r="EO24" s="66"/>
      <c r="EP24" s="56"/>
      <c r="EQ24" s="56"/>
      <c r="ER24" s="56"/>
      <c r="ES24" s="56"/>
      <c r="ET24" s="66"/>
      <c r="EU24" s="56"/>
      <c r="EV24" s="56"/>
      <c r="EW24" s="56"/>
      <c r="EX24" s="56"/>
      <c r="EY24" s="66"/>
      <c r="EZ24" s="56"/>
      <c r="FA24" s="56"/>
      <c r="FB24" s="56"/>
      <c r="FC24" s="56"/>
      <c r="FD24" s="66"/>
      <c r="FE24" s="56"/>
      <c r="FF24" s="56"/>
      <c r="FG24" s="56"/>
      <c r="FH24" s="56"/>
      <c r="FI24" s="66"/>
      <c r="FJ24" s="56"/>
      <c r="FK24" s="56"/>
      <c r="FL24" s="56"/>
      <c r="FM24" s="56"/>
      <c r="FN24" s="66" t="s">
        <v>240</v>
      </c>
      <c r="FO24" s="56">
        <v>70</v>
      </c>
      <c r="FP24" s="56" t="s">
        <v>27</v>
      </c>
      <c r="FQ24" s="56"/>
      <c r="FR24" s="56"/>
      <c r="FS24" s="66" t="s">
        <v>240</v>
      </c>
      <c r="FT24" s="56">
        <v>55</v>
      </c>
      <c r="FU24" s="56"/>
      <c r="FV24" s="56"/>
      <c r="FW24" s="56"/>
      <c r="FX24" s="66"/>
      <c r="FY24" s="56"/>
      <c r="FZ24" s="56"/>
      <c r="GA24" s="56"/>
      <c r="GB24" s="56"/>
      <c r="GC24" s="66" t="s">
        <v>278</v>
      </c>
      <c r="GD24" s="56">
        <v>25</v>
      </c>
      <c r="GE24" s="56" t="s">
        <v>27</v>
      </c>
      <c r="GF24" s="56"/>
      <c r="GG24" s="56"/>
      <c r="GH24" s="66" t="s">
        <v>278</v>
      </c>
      <c r="GI24" s="56">
        <v>40</v>
      </c>
      <c r="GJ24" s="56" t="s">
        <v>27</v>
      </c>
      <c r="GK24" s="56"/>
      <c r="GL24" s="56"/>
      <c r="GM24" s="66" t="s">
        <v>278</v>
      </c>
      <c r="GN24" s="56">
        <v>35</v>
      </c>
      <c r="GO24" s="56"/>
      <c r="GP24" s="56"/>
      <c r="GQ24" s="56"/>
    </row>
    <row r="25" spans="1:199" ht="14.25" x14ac:dyDescent="0.2">
      <c r="A25" s="35" t="s">
        <v>26</v>
      </c>
      <c r="B25" s="75" t="s">
        <v>83</v>
      </c>
      <c r="C25" s="81">
        <f>VLOOKUP(B25,'PRESENZE ALLENAMENTI'!$D$4:$F$38,3,0)</f>
        <v>54</v>
      </c>
      <c r="D25" s="82">
        <f>E25/C25</f>
        <v>35.462962962962962</v>
      </c>
      <c r="E25" s="82">
        <f t="shared" si="4"/>
        <v>1915</v>
      </c>
      <c r="F25" s="82">
        <f t="shared" si="5"/>
        <v>61.774193548387096</v>
      </c>
      <c r="G25" s="81">
        <f t="shared" ref="G25:G34" si="28">COUNTIF(AD25:GQ25,"T")</f>
        <v>27</v>
      </c>
      <c r="H25" s="81">
        <f t="shared" si="0"/>
        <v>4</v>
      </c>
      <c r="I25" s="81">
        <f t="shared" si="1"/>
        <v>0</v>
      </c>
      <c r="J25" s="82"/>
      <c r="K25" s="82">
        <f t="shared" si="6"/>
        <v>1</v>
      </c>
      <c r="L25" s="83">
        <f t="shared" ref="L25:L34" si="29">COUNTIF(O25:GQ25,"A")</f>
        <v>6</v>
      </c>
      <c r="M25" s="83">
        <f t="shared" si="2"/>
        <v>0</v>
      </c>
      <c r="N25" s="81">
        <f>COUNTIF(O25:GQ25,"e")</f>
        <v>0</v>
      </c>
      <c r="O25" s="66" t="s">
        <v>398</v>
      </c>
      <c r="P25" s="56"/>
      <c r="Q25" s="56"/>
      <c r="R25" s="56"/>
      <c r="S25" s="56"/>
      <c r="T25" s="66" t="s">
        <v>398</v>
      </c>
      <c r="U25" s="56"/>
      <c r="V25" s="56"/>
      <c r="W25" s="56"/>
      <c r="X25" s="56"/>
      <c r="Y25" s="66" t="s">
        <v>398</v>
      </c>
      <c r="Z25" s="56"/>
      <c r="AA25" s="56"/>
      <c r="AB25" s="56"/>
      <c r="AC25" s="56"/>
      <c r="AD25" s="66" t="s">
        <v>240</v>
      </c>
      <c r="AE25" s="56">
        <v>70</v>
      </c>
      <c r="AF25" s="56"/>
      <c r="AG25" s="56"/>
      <c r="AH25" s="56"/>
      <c r="AI25" s="66" t="s">
        <v>240</v>
      </c>
      <c r="AJ25" s="56">
        <v>70</v>
      </c>
      <c r="AK25" s="56"/>
      <c r="AL25" s="56"/>
      <c r="AM25" s="56"/>
      <c r="AN25" s="66" t="s">
        <v>240</v>
      </c>
      <c r="AO25" s="56">
        <v>70</v>
      </c>
      <c r="AP25" s="56"/>
      <c r="AQ25" s="56"/>
      <c r="AR25" s="56"/>
      <c r="AS25" s="66" t="s">
        <v>240</v>
      </c>
      <c r="AT25" s="56">
        <v>70</v>
      </c>
      <c r="AU25" s="56"/>
      <c r="AV25" s="56"/>
      <c r="AW25" s="56"/>
      <c r="AX25" s="66" t="s">
        <v>240</v>
      </c>
      <c r="AY25" s="56">
        <v>70</v>
      </c>
      <c r="AZ25" s="56" t="s">
        <v>27</v>
      </c>
      <c r="BA25" s="56"/>
      <c r="BB25" s="56"/>
      <c r="BC25" s="66" t="s">
        <v>240</v>
      </c>
      <c r="BD25" s="56">
        <v>70</v>
      </c>
      <c r="BE25" s="56" t="s">
        <v>27</v>
      </c>
      <c r="BF25" s="56"/>
      <c r="BG25" s="56"/>
      <c r="BH25" s="66" t="s">
        <v>240</v>
      </c>
      <c r="BI25" s="56">
        <v>70</v>
      </c>
      <c r="BJ25" s="56"/>
      <c r="BK25" s="56"/>
      <c r="BL25" s="56">
        <v>1</v>
      </c>
      <c r="BM25" s="66" t="s">
        <v>240</v>
      </c>
      <c r="BN25" s="56">
        <v>40</v>
      </c>
      <c r="BO25" s="56" t="s">
        <v>27</v>
      </c>
      <c r="BP25" s="56"/>
      <c r="BQ25" s="56"/>
      <c r="BR25" s="66" t="s">
        <v>240</v>
      </c>
      <c r="BS25" s="56">
        <v>70</v>
      </c>
      <c r="BT25" s="56"/>
      <c r="BU25" s="56"/>
      <c r="BV25" s="56"/>
      <c r="BW25" s="66" t="s">
        <v>278</v>
      </c>
      <c r="BX25" s="56">
        <v>35</v>
      </c>
      <c r="BY25" s="56"/>
      <c r="BZ25" s="56"/>
      <c r="CA25" s="56"/>
      <c r="CB25" s="66" t="s">
        <v>240</v>
      </c>
      <c r="CC25" s="56">
        <v>70</v>
      </c>
      <c r="CD25" s="56"/>
      <c r="CE25" s="56"/>
      <c r="CF25" s="56"/>
      <c r="CG25" s="66" t="s">
        <v>240</v>
      </c>
      <c r="CH25" s="56">
        <v>55</v>
      </c>
      <c r="CI25" s="56" t="s">
        <v>27</v>
      </c>
      <c r="CJ25" s="56"/>
      <c r="CK25" s="56"/>
      <c r="CL25" s="66" t="s">
        <v>278</v>
      </c>
      <c r="CM25" s="56">
        <v>25</v>
      </c>
      <c r="CN25" s="56"/>
      <c r="CO25" s="56"/>
      <c r="CP25" s="56"/>
      <c r="CQ25" s="66" t="s">
        <v>398</v>
      </c>
      <c r="CR25" s="56"/>
      <c r="CS25" s="56"/>
      <c r="CT25" s="56"/>
      <c r="CU25" s="56"/>
      <c r="CV25" s="66" t="s">
        <v>240</v>
      </c>
      <c r="CW25" s="56">
        <v>70</v>
      </c>
      <c r="CX25" s="56"/>
      <c r="CY25" s="56"/>
      <c r="CZ25" s="56"/>
      <c r="DA25" s="66"/>
      <c r="DB25" s="56"/>
      <c r="DC25" s="56"/>
      <c r="DD25" s="56"/>
      <c r="DE25" s="56"/>
      <c r="DF25" s="66" t="s">
        <v>240</v>
      </c>
      <c r="DG25" s="56">
        <v>65</v>
      </c>
      <c r="DH25" s="56" t="s">
        <v>27</v>
      </c>
      <c r="DI25" s="56"/>
      <c r="DJ25" s="56"/>
      <c r="DK25" s="66"/>
      <c r="DL25" s="56"/>
      <c r="DM25" s="56"/>
      <c r="DN25" s="56"/>
      <c r="DO25" s="56"/>
      <c r="DP25" s="66" t="s">
        <v>240</v>
      </c>
      <c r="DQ25" s="56">
        <v>70</v>
      </c>
      <c r="DR25" s="56"/>
      <c r="DS25" s="56"/>
      <c r="DT25" s="56"/>
      <c r="DU25" s="66" t="s">
        <v>240</v>
      </c>
      <c r="DV25" s="56">
        <v>70</v>
      </c>
      <c r="DW25" s="56"/>
      <c r="DX25" s="56"/>
      <c r="DY25" s="56"/>
      <c r="DZ25" s="66" t="s">
        <v>240</v>
      </c>
      <c r="EA25" s="56">
        <v>70</v>
      </c>
      <c r="EB25" s="56"/>
      <c r="EC25" s="56"/>
      <c r="ED25" s="56"/>
      <c r="EE25" s="66" t="s">
        <v>240</v>
      </c>
      <c r="EF25" s="56">
        <v>65</v>
      </c>
      <c r="EG25" s="56"/>
      <c r="EH25" s="56"/>
      <c r="EI25" s="56"/>
      <c r="EJ25" s="66" t="s">
        <v>240</v>
      </c>
      <c r="EK25" s="56">
        <v>50</v>
      </c>
      <c r="EL25" s="56"/>
      <c r="EM25" s="56"/>
      <c r="EN25" s="56"/>
      <c r="EO25" s="66" t="s">
        <v>240</v>
      </c>
      <c r="EP25" s="56">
        <v>70</v>
      </c>
      <c r="EQ25" s="56"/>
      <c r="ER25" s="56"/>
      <c r="ES25" s="56"/>
      <c r="ET25" s="66" t="s">
        <v>240</v>
      </c>
      <c r="EU25" s="56">
        <v>70</v>
      </c>
      <c r="EV25" s="56"/>
      <c r="EW25" s="56"/>
      <c r="EX25" s="56"/>
      <c r="EY25" s="66" t="s">
        <v>240</v>
      </c>
      <c r="EZ25" s="56">
        <v>70</v>
      </c>
      <c r="FA25" s="56"/>
      <c r="FB25" s="56"/>
      <c r="FC25" s="56"/>
      <c r="FD25" s="66" t="s">
        <v>240</v>
      </c>
      <c r="FE25" s="56">
        <v>70</v>
      </c>
      <c r="FF25" s="56"/>
      <c r="FG25" s="56"/>
      <c r="FH25" s="56"/>
      <c r="FI25" s="66" t="s">
        <v>240</v>
      </c>
      <c r="FJ25" s="56">
        <v>55</v>
      </c>
      <c r="FK25" s="56"/>
      <c r="FL25" s="56"/>
      <c r="FM25" s="56"/>
      <c r="FN25" s="66" t="s">
        <v>278</v>
      </c>
      <c r="FO25" s="56">
        <v>35</v>
      </c>
      <c r="FP25" s="56"/>
      <c r="FQ25" s="56"/>
      <c r="FR25" s="56"/>
      <c r="FS25" s="66" t="s">
        <v>240</v>
      </c>
      <c r="FT25" s="56">
        <v>70</v>
      </c>
      <c r="FU25" s="56"/>
      <c r="FV25" s="56"/>
      <c r="FW25" s="56"/>
      <c r="FX25" s="66" t="s">
        <v>278</v>
      </c>
      <c r="FY25" s="56">
        <v>35</v>
      </c>
      <c r="FZ25" s="56"/>
      <c r="GA25" s="56"/>
      <c r="GB25" s="56"/>
      <c r="GC25" s="66" t="s">
        <v>240</v>
      </c>
      <c r="GD25" s="56">
        <v>70</v>
      </c>
      <c r="GE25" s="56" t="s">
        <v>27</v>
      </c>
      <c r="GF25" s="56"/>
      <c r="GG25" s="56"/>
      <c r="GH25" s="66" t="s">
        <v>240</v>
      </c>
      <c r="GI25" s="56">
        <v>70</v>
      </c>
      <c r="GJ25" s="56"/>
      <c r="GK25" s="56"/>
      <c r="GL25" s="56"/>
      <c r="GM25" s="66" t="s">
        <v>240</v>
      </c>
      <c r="GN25" s="56">
        <v>55</v>
      </c>
      <c r="GO25" s="56"/>
      <c r="GP25" s="56"/>
      <c r="GQ25" s="56"/>
    </row>
    <row r="26" spans="1:199" ht="14.25" x14ac:dyDescent="0.2">
      <c r="A26" s="35" t="s">
        <v>27</v>
      </c>
      <c r="B26" s="75" t="s">
        <v>42</v>
      </c>
      <c r="C26" s="81">
        <f>VLOOKUP(B26,'PRESENZE ALLENAMENTI'!$D$4:$F$38,3,0)</f>
        <v>36</v>
      </c>
      <c r="D26" s="82">
        <f t="shared" si="19"/>
        <v>34.027777777777779</v>
      </c>
      <c r="E26" s="82">
        <f t="shared" si="4"/>
        <v>1225</v>
      </c>
      <c r="F26" s="82">
        <f t="shared" si="5"/>
        <v>45.370370370370374</v>
      </c>
      <c r="G26" s="81">
        <f t="shared" si="28"/>
        <v>16</v>
      </c>
      <c r="H26" s="81">
        <f t="shared" si="0"/>
        <v>11</v>
      </c>
      <c r="I26" s="81">
        <f t="shared" si="1"/>
        <v>2</v>
      </c>
      <c r="J26" s="82"/>
      <c r="K26" s="82">
        <f t="shared" si="6"/>
        <v>12</v>
      </c>
      <c r="L26" s="83">
        <f t="shared" si="29"/>
        <v>1</v>
      </c>
      <c r="M26" s="83">
        <f t="shared" si="2"/>
        <v>0</v>
      </c>
      <c r="N26" s="81">
        <f t="shared" si="3"/>
        <v>0</v>
      </c>
      <c r="O26" s="66" t="s">
        <v>398</v>
      </c>
      <c r="P26" s="56"/>
      <c r="Q26" s="56"/>
      <c r="R26" s="56"/>
      <c r="S26" s="56"/>
      <c r="T26" s="66"/>
      <c r="U26" s="56"/>
      <c r="V26" s="56"/>
      <c r="W26" s="56"/>
      <c r="X26" s="56"/>
      <c r="Y26" s="66" t="s">
        <v>398</v>
      </c>
      <c r="Z26" s="56"/>
      <c r="AA26" s="56"/>
      <c r="AB26" s="56"/>
      <c r="AC26" s="56"/>
      <c r="AD26" s="66" t="s">
        <v>240</v>
      </c>
      <c r="AE26" s="56">
        <v>55</v>
      </c>
      <c r="AF26" s="56"/>
      <c r="AG26" s="56"/>
      <c r="AH26" s="56"/>
      <c r="AI26" s="66" t="s">
        <v>240</v>
      </c>
      <c r="AJ26" s="56">
        <v>70</v>
      </c>
      <c r="AK26" s="56" t="s">
        <v>27</v>
      </c>
      <c r="AL26" s="56"/>
      <c r="AM26" s="56"/>
      <c r="AN26" s="66" t="s">
        <v>278</v>
      </c>
      <c r="AO26" s="56">
        <v>35</v>
      </c>
      <c r="AP26" s="56"/>
      <c r="AQ26" s="56"/>
      <c r="AR26" s="56"/>
      <c r="AS26" s="66" t="s">
        <v>240</v>
      </c>
      <c r="AT26" s="56">
        <v>35</v>
      </c>
      <c r="AU26" s="56"/>
      <c r="AV26" s="56"/>
      <c r="AW26" s="56">
        <v>3</v>
      </c>
      <c r="AX26" s="66" t="s">
        <v>278</v>
      </c>
      <c r="AY26" s="56">
        <v>35</v>
      </c>
      <c r="AZ26" s="56"/>
      <c r="BA26" s="56"/>
      <c r="BB26" s="56">
        <v>1</v>
      </c>
      <c r="BC26" s="66" t="s">
        <v>240</v>
      </c>
      <c r="BD26" s="56">
        <v>45</v>
      </c>
      <c r="BE26" s="56"/>
      <c r="BF26" s="56"/>
      <c r="BG26" s="56"/>
      <c r="BH26" s="66" t="s">
        <v>278</v>
      </c>
      <c r="BI26" s="56">
        <v>20</v>
      </c>
      <c r="BJ26" s="56"/>
      <c r="BK26" s="56"/>
      <c r="BL26" s="56">
        <v>1</v>
      </c>
      <c r="BM26" s="66" t="s">
        <v>278</v>
      </c>
      <c r="BN26" s="56">
        <v>35</v>
      </c>
      <c r="BO26" s="56"/>
      <c r="BP26" s="56"/>
      <c r="BQ26" s="56">
        <v>1</v>
      </c>
      <c r="BR26" s="66" t="s">
        <v>240</v>
      </c>
      <c r="BS26" s="56">
        <v>70</v>
      </c>
      <c r="BT26" s="56"/>
      <c r="BU26" s="56"/>
      <c r="BV26" s="56"/>
      <c r="BW26" s="66" t="s">
        <v>278</v>
      </c>
      <c r="BX26" s="56">
        <v>35</v>
      </c>
      <c r="BY26" s="56"/>
      <c r="BZ26" s="56"/>
      <c r="CA26" s="56">
        <v>2</v>
      </c>
      <c r="CB26" s="66" t="s">
        <v>278</v>
      </c>
      <c r="CC26" s="56">
        <v>20</v>
      </c>
      <c r="CD26" s="56"/>
      <c r="CE26" s="56"/>
      <c r="CF26" s="56"/>
      <c r="CG26" s="66" t="s">
        <v>240</v>
      </c>
      <c r="CH26" s="56">
        <v>70</v>
      </c>
      <c r="CI26" s="56"/>
      <c r="CJ26" s="56"/>
      <c r="CK26" s="56"/>
      <c r="CL26" s="66" t="s">
        <v>240</v>
      </c>
      <c r="CM26" s="56">
        <v>70</v>
      </c>
      <c r="CN26" s="56"/>
      <c r="CO26" s="56"/>
      <c r="CP26" s="56"/>
      <c r="CQ26" s="66" t="s">
        <v>398</v>
      </c>
      <c r="CR26" s="56"/>
      <c r="CS26" s="56"/>
      <c r="CT26" s="56"/>
      <c r="CU26" s="56"/>
      <c r="CV26" s="66" t="s">
        <v>240</v>
      </c>
      <c r="CW26" s="56">
        <v>70</v>
      </c>
      <c r="CX26" s="56"/>
      <c r="CY26" s="56"/>
      <c r="CZ26" s="56"/>
      <c r="DA26" s="66" t="s">
        <v>240</v>
      </c>
      <c r="DB26" s="56">
        <v>35</v>
      </c>
      <c r="DC26" s="56"/>
      <c r="DD26" s="56"/>
      <c r="DE26" s="56">
        <v>1</v>
      </c>
      <c r="DF26" s="66" t="s">
        <v>240</v>
      </c>
      <c r="DG26" s="56">
        <v>55</v>
      </c>
      <c r="DH26" s="56"/>
      <c r="DI26" s="56"/>
      <c r="DJ26" s="56"/>
      <c r="DK26" s="66" t="s">
        <v>240</v>
      </c>
      <c r="DL26" s="56">
        <v>50</v>
      </c>
      <c r="DM26" s="56"/>
      <c r="DN26" s="56"/>
      <c r="DO26" s="56">
        <v>2</v>
      </c>
      <c r="DP26" s="66" t="s">
        <v>240</v>
      </c>
      <c r="DQ26" s="56">
        <v>55</v>
      </c>
      <c r="DR26" s="56"/>
      <c r="DS26" s="56"/>
      <c r="DT26" s="56">
        <v>1</v>
      </c>
      <c r="DU26" s="66" t="s">
        <v>278</v>
      </c>
      <c r="DV26" s="56">
        <v>30</v>
      </c>
      <c r="DW26" s="56"/>
      <c r="DX26" s="56"/>
      <c r="DY26" s="56"/>
      <c r="DZ26" s="66" t="s">
        <v>240</v>
      </c>
      <c r="EA26" s="56">
        <v>60</v>
      </c>
      <c r="EB26" s="56"/>
      <c r="EC26" s="56"/>
      <c r="ED26" s="56"/>
      <c r="EE26" s="66" t="s">
        <v>240</v>
      </c>
      <c r="EF26" s="56">
        <v>65</v>
      </c>
      <c r="EG26" s="56"/>
      <c r="EH26" s="56"/>
      <c r="EI26" s="56"/>
      <c r="EJ26" s="66" t="s">
        <v>31</v>
      </c>
      <c r="EK26" s="56"/>
      <c r="EL26" s="56"/>
      <c r="EM26" s="56"/>
      <c r="EN26" s="56"/>
      <c r="EO26" s="66" t="s">
        <v>240</v>
      </c>
      <c r="EP26" s="56">
        <v>50</v>
      </c>
      <c r="EQ26" s="56"/>
      <c r="ER26" s="56"/>
      <c r="ES26" s="56"/>
      <c r="ET26" s="66"/>
      <c r="EU26" s="56"/>
      <c r="EV26" s="56"/>
      <c r="EW26" s="56"/>
      <c r="EX26" s="56"/>
      <c r="EY26" s="66" t="s">
        <v>278</v>
      </c>
      <c r="EZ26" s="56">
        <v>25</v>
      </c>
      <c r="FA26" s="56"/>
      <c r="FB26" s="56"/>
      <c r="FC26" s="56"/>
      <c r="FD26" s="66" t="s">
        <v>278</v>
      </c>
      <c r="FE26" s="56">
        <v>35</v>
      </c>
      <c r="FF26" s="56"/>
      <c r="FG26" s="56"/>
      <c r="FH26" s="56"/>
      <c r="FI26" s="66" t="s">
        <v>240</v>
      </c>
      <c r="FJ26" s="56">
        <v>50</v>
      </c>
      <c r="FK26" s="56"/>
      <c r="FL26" s="56"/>
      <c r="FM26" s="56"/>
      <c r="FN26" s="66"/>
      <c r="FO26" s="56"/>
      <c r="FP26" s="56"/>
      <c r="FQ26" s="56"/>
      <c r="FR26" s="56"/>
      <c r="FS26" s="66"/>
      <c r="FT26" s="56"/>
      <c r="FU26" s="56"/>
      <c r="FV26" s="56"/>
      <c r="FW26" s="56"/>
      <c r="FX26" s="66"/>
      <c r="FY26" s="56"/>
      <c r="FZ26" s="56"/>
      <c r="GA26" s="56"/>
      <c r="GB26" s="56"/>
      <c r="GC26" s="66" t="s">
        <v>31</v>
      </c>
      <c r="GD26" s="56"/>
      <c r="GE26" s="56"/>
      <c r="GF26" s="56"/>
      <c r="GG26" s="56"/>
      <c r="GH26" s="66" t="s">
        <v>278</v>
      </c>
      <c r="GI26" s="56">
        <v>25</v>
      </c>
      <c r="GJ26" s="56"/>
      <c r="GK26" s="56"/>
      <c r="GL26" s="56"/>
      <c r="GM26" s="66" t="s">
        <v>278</v>
      </c>
      <c r="GN26" s="56">
        <v>25</v>
      </c>
      <c r="GO26" s="56"/>
      <c r="GP26" s="56"/>
      <c r="GQ26" s="56"/>
    </row>
    <row r="27" spans="1:199" ht="14.25" x14ac:dyDescent="0.2">
      <c r="A27" s="35" t="s">
        <v>27</v>
      </c>
      <c r="B27" s="75" t="s">
        <v>161</v>
      </c>
      <c r="C27" s="81">
        <f>VLOOKUP(B27,'PRESENZE ALLENAMENTI'!$D$4:$F$38,3,0)</f>
        <v>21</v>
      </c>
      <c r="D27" s="82">
        <f t="shared" si="19"/>
        <v>72.857142857142861</v>
      </c>
      <c r="E27" s="82">
        <f t="shared" si="4"/>
        <v>1530</v>
      </c>
      <c r="F27" s="82">
        <f t="shared" si="5"/>
        <v>54.642857142857146</v>
      </c>
      <c r="G27" s="81">
        <f t="shared" si="28"/>
        <v>22</v>
      </c>
      <c r="H27" s="81">
        <f t="shared" si="0"/>
        <v>6</v>
      </c>
      <c r="I27" s="81">
        <f t="shared" si="1"/>
        <v>0</v>
      </c>
      <c r="J27" s="82"/>
      <c r="K27" s="82">
        <f t="shared" si="6"/>
        <v>4</v>
      </c>
      <c r="L27" s="83">
        <f t="shared" si="29"/>
        <v>7</v>
      </c>
      <c r="M27" s="83">
        <f t="shared" si="2"/>
        <v>0</v>
      </c>
      <c r="N27" s="81">
        <f t="shared" si="3"/>
        <v>0</v>
      </c>
      <c r="O27" s="66" t="s">
        <v>398</v>
      </c>
      <c r="P27" s="56"/>
      <c r="Q27" s="56"/>
      <c r="R27" s="56"/>
      <c r="S27" s="56"/>
      <c r="T27" s="66" t="s">
        <v>398</v>
      </c>
      <c r="U27" s="56"/>
      <c r="V27" s="56"/>
      <c r="W27" s="56"/>
      <c r="X27" s="56"/>
      <c r="Y27" s="66" t="s">
        <v>398</v>
      </c>
      <c r="Z27" s="56"/>
      <c r="AA27" s="56"/>
      <c r="AB27" s="56"/>
      <c r="AC27" s="56"/>
      <c r="AD27" s="66" t="s">
        <v>278</v>
      </c>
      <c r="AE27" s="56">
        <v>25</v>
      </c>
      <c r="AF27" s="56" t="s">
        <v>27</v>
      </c>
      <c r="AG27" s="56"/>
      <c r="AH27" s="56"/>
      <c r="AI27" s="66" t="s">
        <v>278</v>
      </c>
      <c r="AJ27" s="56">
        <v>35</v>
      </c>
      <c r="AK27" s="56" t="s">
        <v>27</v>
      </c>
      <c r="AL27" s="56"/>
      <c r="AM27" s="56"/>
      <c r="AN27" s="66"/>
      <c r="AO27" s="56"/>
      <c r="AP27" s="56"/>
      <c r="AQ27" s="56"/>
      <c r="AR27" s="56"/>
      <c r="AS27" s="66"/>
      <c r="AT27" s="56"/>
      <c r="AU27" s="56"/>
      <c r="AV27" s="56"/>
      <c r="AW27" s="56"/>
      <c r="AX27" s="66" t="s">
        <v>240</v>
      </c>
      <c r="AY27" s="56">
        <v>70</v>
      </c>
      <c r="AZ27" s="56"/>
      <c r="BA27" s="56"/>
      <c r="BB27" s="56"/>
      <c r="BC27" s="66" t="s">
        <v>278</v>
      </c>
      <c r="BD27" s="56">
        <v>30</v>
      </c>
      <c r="BE27" s="56"/>
      <c r="BF27" s="56"/>
      <c r="BG27" s="56"/>
      <c r="BH27" s="66" t="s">
        <v>240</v>
      </c>
      <c r="BI27" s="56">
        <v>55</v>
      </c>
      <c r="BJ27" s="56"/>
      <c r="BK27" s="56"/>
      <c r="BL27" s="56"/>
      <c r="BM27" s="66" t="s">
        <v>240</v>
      </c>
      <c r="BN27" s="56">
        <v>55</v>
      </c>
      <c r="BO27" s="56"/>
      <c r="BP27" s="56"/>
      <c r="BQ27" s="56"/>
      <c r="BR27" s="66" t="s">
        <v>240</v>
      </c>
      <c r="BS27" s="56">
        <v>70</v>
      </c>
      <c r="BT27" s="56"/>
      <c r="BU27" s="56"/>
      <c r="BV27" s="56"/>
      <c r="BW27" s="66" t="s">
        <v>240</v>
      </c>
      <c r="BX27" s="56">
        <v>60</v>
      </c>
      <c r="BY27" s="56"/>
      <c r="BZ27" s="56"/>
      <c r="CA27" s="56"/>
      <c r="CB27" s="66" t="s">
        <v>240</v>
      </c>
      <c r="CC27" s="56">
        <v>55</v>
      </c>
      <c r="CD27" s="56"/>
      <c r="CE27" s="56"/>
      <c r="CF27" s="56">
        <v>2</v>
      </c>
      <c r="CG27" s="66" t="s">
        <v>240</v>
      </c>
      <c r="CH27" s="56">
        <v>60</v>
      </c>
      <c r="CI27" s="56"/>
      <c r="CJ27" s="56"/>
      <c r="CK27" s="56"/>
      <c r="CL27" s="66" t="s">
        <v>240</v>
      </c>
      <c r="CM27" s="56">
        <v>50</v>
      </c>
      <c r="CN27" s="56" t="s">
        <v>27</v>
      </c>
      <c r="CO27" s="56"/>
      <c r="CP27" s="56"/>
      <c r="CQ27" s="66" t="s">
        <v>398</v>
      </c>
      <c r="CR27" s="56"/>
      <c r="CS27" s="56"/>
      <c r="CT27" s="56"/>
      <c r="CU27" s="56"/>
      <c r="CV27" s="66" t="s">
        <v>240</v>
      </c>
      <c r="CW27" s="56">
        <v>60</v>
      </c>
      <c r="CX27" s="56"/>
      <c r="CY27" s="56"/>
      <c r="CZ27" s="56"/>
      <c r="DA27" s="66"/>
      <c r="DB27" s="56"/>
      <c r="DC27" s="56"/>
      <c r="DD27" s="56"/>
      <c r="DE27" s="56"/>
      <c r="DF27" s="66" t="s">
        <v>240</v>
      </c>
      <c r="DG27" s="56">
        <v>70</v>
      </c>
      <c r="DH27" s="56"/>
      <c r="DI27" s="56"/>
      <c r="DJ27" s="56"/>
      <c r="DK27" s="66" t="s">
        <v>240</v>
      </c>
      <c r="DL27" s="56">
        <v>35</v>
      </c>
      <c r="DM27" s="56"/>
      <c r="DN27" s="56"/>
      <c r="DO27" s="56"/>
      <c r="DP27" s="66" t="s">
        <v>240</v>
      </c>
      <c r="DQ27" s="56">
        <v>70</v>
      </c>
      <c r="DR27" s="56"/>
      <c r="DS27" s="56"/>
      <c r="DT27" s="56"/>
      <c r="DU27" s="66" t="s">
        <v>240</v>
      </c>
      <c r="DV27" s="56">
        <v>55</v>
      </c>
      <c r="DW27" s="56"/>
      <c r="DX27" s="56"/>
      <c r="DY27" s="56"/>
      <c r="DZ27" s="66" t="s">
        <v>240</v>
      </c>
      <c r="EA27" s="56">
        <v>65</v>
      </c>
      <c r="EB27" s="56"/>
      <c r="EC27" s="56"/>
      <c r="ED27" s="56">
        <v>1</v>
      </c>
      <c r="EE27" s="66"/>
      <c r="EF27" s="56"/>
      <c r="EG27" s="56"/>
      <c r="EH27" s="56"/>
      <c r="EI27" s="56"/>
      <c r="EJ27" s="66" t="s">
        <v>278</v>
      </c>
      <c r="EK27" s="56">
        <v>40</v>
      </c>
      <c r="EL27" s="56"/>
      <c r="EM27" s="56"/>
      <c r="EN27" s="56"/>
      <c r="EO27" s="66" t="s">
        <v>240</v>
      </c>
      <c r="EP27" s="56">
        <v>70</v>
      </c>
      <c r="EQ27" s="56" t="s">
        <v>27</v>
      </c>
      <c r="ER27" s="56"/>
      <c r="ES27" s="56">
        <v>1</v>
      </c>
      <c r="ET27" s="66"/>
      <c r="EU27" s="56"/>
      <c r="EV27" s="56"/>
      <c r="EW27" s="56"/>
      <c r="EX27" s="56"/>
      <c r="EY27" s="66" t="s">
        <v>240</v>
      </c>
      <c r="EZ27" s="56">
        <v>50</v>
      </c>
      <c r="FA27" s="56"/>
      <c r="FB27" s="56"/>
      <c r="FC27" s="56"/>
      <c r="FD27" s="66" t="s">
        <v>240</v>
      </c>
      <c r="FE27" s="56">
        <v>65</v>
      </c>
      <c r="FF27" s="56" t="s">
        <v>27</v>
      </c>
      <c r="FG27" s="56"/>
      <c r="FH27" s="56"/>
      <c r="FI27" s="66" t="s">
        <v>240</v>
      </c>
      <c r="FJ27" s="56">
        <v>70</v>
      </c>
      <c r="FK27" s="56" t="s">
        <v>27</v>
      </c>
      <c r="FL27" s="56"/>
      <c r="FM27" s="56"/>
      <c r="FN27" s="66" t="s">
        <v>278</v>
      </c>
      <c r="FO27" s="56">
        <v>35</v>
      </c>
      <c r="FP27" s="56"/>
      <c r="FQ27" s="56"/>
      <c r="FR27" s="56"/>
      <c r="FS27" s="66" t="s">
        <v>240</v>
      </c>
      <c r="FT27" s="56">
        <v>70</v>
      </c>
      <c r="FU27" s="56"/>
      <c r="FV27" s="56"/>
      <c r="FW27" s="56"/>
      <c r="FX27" s="66" t="s">
        <v>278</v>
      </c>
      <c r="FY27" s="56">
        <v>30</v>
      </c>
      <c r="FZ27" s="56" t="s">
        <v>27</v>
      </c>
      <c r="GA27" s="56"/>
      <c r="GB27" s="56"/>
      <c r="GC27" s="66" t="s">
        <v>240</v>
      </c>
      <c r="GD27" s="56">
        <v>65</v>
      </c>
      <c r="GE27" s="56"/>
      <c r="GF27" s="56"/>
      <c r="GG27" s="56"/>
      <c r="GH27" s="66" t="s">
        <v>240</v>
      </c>
      <c r="GI27" s="56">
        <v>55</v>
      </c>
      <c r="GJ27" s="56"/>
      <c r="GK27" s="56"/>
      <c r="GL27" s="56"/>
      <c r="GM27" s="66" t="s">
        <v>240</v>
      </c>
      <c r="GN27" s="56">
        <v>60</v>
      </c>
      <c r="GO27" s="56"/>
      <c r="GP27" s="56"/>
      <c r="GQ27" s="56"/>
    </row>
    <row r="28" spans="1:199" ht="14.25" x14ac:dyDescent="0.2">
      <c r="A28" s="131" t="s">
        <v>27</v>
      </c>
      <c r="B28" s="75" t="s">
        <v>421</v>
      </c>
      <c r="C28" s="81">
        <f>VLOOKUP(B28,'PRESENZE ALLENAMENTI'!$D$4:$F$38,3,0)</f>
        <v>34</v>
      </c>
      <c r="D28" s="82">
        <f t="shared" si="19"/>
        <v>4.117647058823529</v>
      </c>
      <c r="E28" s="82">
        <f t="shared" si="4"/>
        <v>140</v>
      </c>
      <c r="F28" s="82">
        <f t="shared" si="5"/>
        <v>20</v>
      </c>
      <c r="G28" s="81">
        <f t="shared" si="28"/>
        <v>0</v>
      </c>
      <c r="H28" s="81">
        <f t="shared" si="0"/>
        <v>7</v>
      </c>
      <c r="I28" s="81">
        <f t="shared" si="1"/>
        <v>3</v>
      </c>
      <c r="J28" s="82"/>
      <c r="K28" s="82">
        <f t="shared" si="6"/>
        <v>0</v>
      </c>
      <c r="L28" s="83">
        <f t="shared" si="29"/>
        <v>0</v>
      </c>
      <c r="M28" s="83">
        <f t="shared" si="2"/>
        <v>0</v>
      </c>
      <c r="N28" s="81"/>
      <c r="O28" s="66"/>
      <c r="P28" s="56"/>
      <c r="Q28" s="56"/>
      <c r="R28" s="56"/>
      <c r="S28" s="56"/>
      <c r="T28" s="66"/>
      <c r="U28" s="56"/>
      <c r="V28" s="56"/>
      <c r="W28" s="56"/>
      <c r="X28" s="56"/>
      <c r="Y28" s="66"/>
      <c r="Z28" s="56"/>
      <c r="AA28" s="56"/>
      <c r="AB28" s="56"/>
      <c r="AC28" s="56"/>
      <c r="AD28" s="66"/>
      <c r="AE28" s="56"/>
      <c r="AF28" s="56"/>
      <c r="AG28" s="56"/>
      <c r="AH28" s="56"/>
      <c r="AI28" s="66"/>
      <c r="AJ28" s="56"/>
      <c r="AK28" s="56"/>
      <c r="AL28" s="56"/>
      <c r="AM28" s="56"/>
      <c r="AN28" s="66"/>
      <c r="AO28" s="56"/>
      <c r="AP28" s="56"/>
      <c r="AQ28" s="56"/>
      <c r="AR28" s="56"/>
      <c r="AS28" s="66"/>
      <c r="AT28" s="56"/>
      <c r="AU28" s="56"/>
      <c r="AV28" s="56"/>
      <c r="AW28" s="56"/>
      <c r="AX28" s="66"/>
      <c r="AY28" s="56"/>
      <c r="AZ28" s="56"/>
      <c r="BA28" s="56"/>
      <c r="BB28" s="56"/>
      <c r="BC28" s="66"/>
      <c r="BD28" s="56"/>
      <c r="BE28" s="56"/>
      <c r="BF28" s="56"/>
      <c r="BG28" s="56"/>
      <c r="BH28" s="66"/>
      <c r="BI28" s="56"/>
      <c r="BJ28" s="56"/>
      <c r="BK28" s="56"/>
      <c r="BL28" s="56"/>
      <c r="BM28" s="66"/>
      <c r="BN28" s="56"/>
      <c r="BO28" s="56"/>
      <c r="BP28" s="56"/>
      <c r="BQ28" s="56"/>
      <c r="BR28" s="66"/>
      <c r="BS28" s="56"/>
      <c r="BT28" s="56"/>
      <c r="BU28" s="56"/>
      <c r="BV28" s="56"/>
      <c r="BW28" s="66"/>
      <c r="BX28" s="56"/>
      <c r="BY28" s="56"/>
      <c r="BZ28" s="56"/>
      <c r="CA28" s="56"/>
      <c r="CB28" s="66"/>
      <c r="CC28" s="56"/>
      <c r="CD28" s="56"/>
      <c r="CE28" s="56"/>
      <c r="CF28" s="56"/>
      <c r="CG28" s="66"/>
      <c r="CH28" s="56"/>
      <c r="CI28" s="56"/>
      <c r="CJ28" s="56"/>
      <c r="CK28" s="56"/>
      <c r="CL28" s="66"/>
      <c r="CM28" s="56"/>
      <c r="CN28" s="56"/>
      <c r="CO28" s="56"/>
      <c r="CP28" s="56"/>
      <c r="CQ28" s="66"/>
      <c r="CR28" s="56"/>
      <c r="CS28" s="56"/>
      <c r="CT28" s="56"/>
      <c r="CU28" s="56"/>
      <c r="CV28" s="66" t="s">
        <v>278</v>
      </c>
      <c r="CW28" s="56">
        <v>15</v>
      </c>
      <c r="CX28" s="56"/>
      <c r="CY28" s="56"/>
      <c r="CZ28" s="56"/>
      <c r="DA28" s="66"/>
      <c r="DB28" s="56"/>
      <c r="DC28" s="56"/>
      <c r="DD28" s="56"/>
      <c r="DE28" s="56"/>
      <c r="DF28" s="66" t="s">
        <v>278</v>
      </c>
      <c r="DG28" s="56">
        <v>20</v>
      </c>
      <c r="DH28" s="56"/>
      <c r="DI28" s="56"/>
      <c r="DJ28" s="56"/>
      <c r="DK28" s="66" t="s">
        <v>278</v>
      </c>
      <c r="DL28" s="56">
        <v>35</v>
      </c>
      <c r="DM28" s="56"/>
      <c r="DN28" s="56"/>
      <c r="DO28" s="56"/>
      <c r="DP28" s="66" t="s">
        <v>278</v>
      </c>
      <c r="DQ28" s="56">
        <v>25</v>
      </c>
      <c r="DR28" s="56"/>
      <c r="DS28" s="56"/>
      <c r="DT28" s="56"/>
      <c r="DU28" s="66"/>
      <c r="DV28" s="56"/>
      <c r="DW28" s="56"/>
      <c r="DX28" s="56"/>
      <c r="DY28" s="56"/>
      <c r="DZ28" s="66" t="s">
        <v>278</v>
      </c>
      <c r="EA28" s="56">
        <v>10</v>
      </c>
      <c r="EB28" s="56"/>
      <c r="EC28" s="56"/>
      <c r="ED28" s="56"/>
      <c r="EE28" s="66"/>
      <c r="EF28" s="56"/>
      <c r="EG28" s="56"/>
      <c r="EH28" s="56"/>
      <c r="EI28" s="56"/>
      <c r="EJ28" s="66"/>
      <c r="EK28" s="56"/>
      <c r="EL28" s="56"/>
      <c r="EM28" s="56"/>
      <c r="EN28" s="56"/>
      <c r="EO28" s="66"/>
      <c r="EP28" s="56"/>
      <c r="EQ28" s="56"/>
      <c r="ER28" s="56"/>
      <c r="ES28" s="56"/>
      <c r="ET28" s="66"/>
      <c r="EU28" s="56"/>
      <c r="EV28" s="56"/>
      <c r="EW28" s="56"/>
      <c r="EX28" s="56"/>
      <c r="EY28" s="66"/>
      <c r="EZ28" s="56"/>
      <c r="FA28" s="56"/>
      <c r="FB28" s="56"/>
      <c r="FC28" s="56"/>
      <c r="FD28" s="66"/>
      <c r="FE28" s="56"/>
      <c r="FF28" s="56"/>
      <c r="FG28" s="56"/>
      <c r="FH28" s="56"/>
      <c r="FI28" s="66"/>
      <c r="FJ28" s="56"/>
      <c r="FK28" s="56"/>
      <c r="FL28" s="56"/>
      <c r="FM28" s="56"/>
      <c r="FN28" s="66" t="s">
        <v>278</v>
      </c>
      <c r="FO28" s="56">
        <v>15</v>
      </c>
      <c r="FP28" s="56"/>
      <c r="FQ28" s="56"/>
      <c r="FR28" s="56"/>
      <c r="FS28" s="66" t="s">
        <v>278</v>
      </c>
      <c r="FT28" s="56">
        <v>20</v>
      </c>
      <c r="FU28" s="56"/>
      <c r="FV28" s="56"/>
      <c r="FW28" s="56"/>
      <c r="FX28" s="66" t="s">
        <v>31</v>
      </c>
      <c r="FY28" s="56"/>
      <c r="FZ28" s="56"/>
      <c r="GA28" s="56"/>
      <c r="GB28" s="56"/>
      <c r="GC28" s="66" t="s">
        <v>31</v>
      </c>
      <c r="GD28" s="56"/>
      <c r="GE28" s="56"/>
      <c r="GF28" s="56"/>
      <c r="GG28" s="56"/>
      <c r="GH28" s="66" t="s">
        <v>31</v>
      </c>
      <c r="GI28" s="56"/>
      <c r="GJ28" s="56"/>
      <c r="GK28" s="56"/>
      <c r="GL28" s="56"/>
      <c r="GM28" s="66" t="s">
        <v>31</v>
      </c>
      <c r="GN28" s="56"/>
      <c r="GO28" s="56"/>
      <c r="GP28" s="56"/>
      <c r="GQ28" s="56"/>
    </row>
    <row r="29" spans="1:199" ht="14.25" x14ac:dyDescent="0.2">
      <c r="A29" s="35" t="s">
        <v>27</v>
      </c>
      <c r="B29" s="75" t="s">
        <v>175</v>
      </c>
      <c r="C29" s="81">
        <f>VLOOKUP(B29,'PRESENZE ALLENAMENTI'!$D$4:$F$38,3,0)</f>
        <v>5</v>
      </c>
      <c r="D29" s="82">
        <f>E29/C29</f>
        <v>0</v>
      </c>
      <c r="E29" s="82">
        <f t="shared" si="4"/>
        <v>0</v>
      </c>
      <c r="F29" s="82" t="e">
        <f t="shared" si="5"/>
        <v>#DIV/0!</v>
      </c>
      <c r="G29" s="81">
        <f t="shared" si="28"/>
        <v>0</v>
      </c>
      <c r="H29" s="81">
        <f t="shared" si="0"/>
        <v>0</v>
      </c>
      <c r="I29" s="81">
        <f t="shared" si="1"/>
        <v>0</v>
      </c>
      <c r="J29" s="82"/>
      <c r="K29" s="82">
        <f t="shared" si="6"/>
        <v>0</v>
      </c>
      <c r="L29" s="83">
        <f t="shared" si="29"/>
        <v>0</v>
      </c>
      <c r="M29" s="83">
        <f t="shared" si="2"/>
        <v>0</v>
      </c>
      <c r="N29" s="81">
        <f t="shared" si="3"/>
        <v>0</v>
      </c>
      <c r="O29" s="66"/>
      <c r="P29" s="56"/>
      <c r="Q29" s="56"/>
      <c r="R29" s="56"/>
      <c r="S29" s="56"/>
      <c r="T29" s="66"/>
      <c r="U29" s="56"/>
      <c r="V29" s="56"/>
      <c r="W29" s="56"/>
      <c r="X29" s="56"/>
      <c r="Y29" s="66"/>
      <c r="Z29" s="56"/>
      <c r="AA29" s="56"/>
      <c r="AB29" s="56"/>
      <c r="AC29" s="56"/>
      <c r="AD29" s="66"/>
      <c r="AE29" s="56"/>
      <c r="AF29" s="56"/>
      <c r="AG29" s="56"/>
      <c r="AH29" s="56"/>
      <c r="AI29" s="66"/>
      <c r="AJ29" s="56"/>
      <c r="AK29" s="56"/>
      <c r="AL29" s="56"/>
      <c r="AM29" s="56"/>
      <c r="AN29" s="66"/>
      <c r="AO29" s="56"/>
      <c r="AP29" s="56"/>
      <c r="AQ29" s="56"/>
      <c r="AR29" s="56"/>
      <c r="AS29" s="66"/>
      <c r="AT29" s="56"/>
      <c r="AU29" s="56"/>
      <c r="AV29" s="56"/>
      <c r="AW29" s="56"/>
      <c r="AX29" s="66"/>
      <c r="AY29" s="56"/>
      <c r="AZ29" s="56"/>
      <c r="BA29" s="56"/>
      <c r="BB29" s="56"/>
      <c r="BC29" s="66"/>
      <c r="BD29" s="56"/>
      <c r="BE29" s="56"/>
      <c r="BF29" s="56"/>
      <c r="BG29" s="56"/>
      <c r="BH29" s="66"/>
      <c r="BI29" s="56"/>
      <c r="BJ29" s="56"/>
      <c r="BK29" s="56"/>
      <c r="BL29" s="56"/>
      <c r="BM29" s="66"/>
      <c r="BN29" s="56"/>
      <c r="BO29" s="56"/>
      <c r="BP29" s="56"/>
      <c r="BQ29" s="56"/>
      <c r="BR29" s="66"/>
      <c r="BS29" s="56"/>
      <c r="BT29" s="56"/>
      <c r="BU29" s="56"/>
      <c r="BV29" s="56"/>
      <c r="BW29" s="66"/>
      <c r="BX29" s="56"/>
      <c r="BY29" s="56"/>
      <c r="BZ29" s="56"/>
      <c r="CA29" s="56"/>
      <c r="CB29" s="66"/>
      <c r="CC29" s="56"/>
      <c r="CD29" s="56"/>
      <c r="CE29" s="56"/>
      <c r="CF29" s="56"/>
      <c r="CG29" s="66"/>
      <c r="CH29" s="56"/>
      <c r="CI29" s="56"/>
      <c r="CJ29" s="56"/>
      <c r="CK29" s="56"/>
      <c r="CL29" s="66"/>
      <c r="CM29" s="56"/>
      <c r="CN29" s="56"/>
      <c r="CO29" s="56"/>
      <c r="CP29" s="56"/>
      <c r="CQ29" s="66"/>
      <c r="CR29" s="56"/>
      <c r="CS29" s="56"/>
      <c r="CT29" s="56"/>
      <c r="CU29" s="56"/>
      <c r="CV29" s="66"/>
      <c r="CW29" s="56"/>
      <c r="CX29" s="56"/>
      <c r="CY29" s="56"/>
      <c r="CZ29" s="56"/>
      <c r="DA29" s="66"/>
      <c r="DB29" s="56"/>
      <c r="DC29" s="56"/>
      <c r="DD29" s="56"/>
      <c r="DE29" s="56"/>
      <c r="DF29" s="66"/>
      <c r="DG29" s="56"/>
      <c r="DH29" s="56"/>
      <c r="DI29" s="56"/>
      <c r="DJ29" s="56"/>
      <c r="DK29" s="66"/>
      <c r="DL29" s="56"/>
      <c r="DM29" s="56"/>
      <c r="DN29" s="56"/>
      <c r="DO29" s="56"/>
      <c r="DP29" s="66"/>
      <c r="DQ29" s="56"/>
      <c r="DR29" s="56"/>
      <c r="DS29" s="56"/>
      <c r="DT29" s="56"/>
      <c r="DU29" s="66"/>
      <c r="DV29" s="56"/>
      <c r="DW29" s="56"/>
      <c r="DX29" s="56"/>
      <c r="DY29" s="56"/>
      <c r="DZ29" s="66"/>
      <c r="EA29" s="56"/>
      <c r="EB29" s="56"/>
      <c r="EC29" s="56"/>
      <c r="ED29" s="56"/>
      <c r="EE29" s="66"/>
      <c r="EF29" s="56"/>
      <c r="EG29" s="56"/>
      <c r="EH29" s="56"/>
      <c r="EI29" s="56"/>
      <c r="EJ29" s="66"/>
      <c r="EK29" s="56"/>
      <c r="EL29" s="56"/>
      <c r="EM29" s="56"/>
      <c r="EN29" s="56"/>
      <c r="EO29" s="66"/>
      <c r="EP29" s="56"/>
      <c r="EQ29" s="56"/>
      <c r="ER29" s="56"/>
      <c r="ES29" s="56"/>
      <c r="ET29" s="66"/>
      <c r="EU29" s="56"/>
      <c r="EV29" s="56"/>
      <c r="EW29" s="56"/>
      <c r="EX29" s="56"/>
      <c r="EY29" s="66"/>
      <c r="EZ29" s="56"/>
      <c r="FA29" s="56"/>
      <c r="FB29" s="56"/>
      <c r="FC29" s="56"/>
      <c r="FD29" s="66"/>
      <c r="FE29" s="56"/>
      <c r="FF29" s="56"/>
      <c r="FG29" s="56"/>
      <c r="FH29" s="56"/>
      <c r="FI29" s="66"/>
      <c r="FJ29" s="56"/>
      <c r="FK29" s="56"/>
      <c r="FL29" s="56"/>
      <c r="FM29" s="56"/>
      <c r="FN29" s="66"/>
      <c r="FO29" s="56"/>
      <c r="FP29" s="56"/>
      <c r="FQ29" s="56"/>
      <c r="FR29" s="56"/>
      <c r="FS29" s="66"/>
      <c r="FT29" s="56"/>
      <c r="FU29" s="56"/>
      <c r="FV29" s="56"/>
      <c r="FW29" s="56"/>
      <c r="FX29" s="66"/>
      <c r="FY29" s="56"/>
      <c r="FZ29" s="56"/>
      <c r="GA29" s="56"/>
      <c r="GB29" s="56"/>
      <c r="GC29" s="66"/>
      <c r="GD29" s="56"/>
      <c r="GE29" s="56"/>
      <c r="GF29" s="56"/>
      <c r="GG29" s="56"/>
      <c r="GH29" s="66"/>
      <c r="GI29" s="56"/>
      <c r="GJ29" s="56"/>
      <c r="GK29" s="56"/>
      <c r="GL29" s="56"/>
      <c r="GM29" s="66"/>
      <c r="GN29" s="56"/>
      <c r="GO29" s="56"/>
      <c r="GP29" s="56"/>
      <c r="GQ29" s="56"/>
    </row>
    <row r="30" spans="1:199" ht="14.25" x14ac:dyDescent="0.2">
      <c r="A30" s="35" t="s">
        <v>27</v>
      </c>
      <c r="B30" s="75" t="s">
        <v>197</v>
      </c>
      <c r="C30" s="81">
        <f>VLOOKUP(B30,'PRESENZE ALLENAMENTI'!$D$4:$F$38,3,0)</f>
        <v>25</v>
      </c>
      <c r="D30" s="82">
        <f>E30/C30</f>
        <v>11.6</v>
      </c>
      <c r="E30" s="82">
        <f t="shared" si="4"/>
        <v>290</v>
      </c>
      <c r="F30" s="82">
        <f t="shared" si="5"/>
        <v>29</v>
      </c>
      <c r="G30" s="81">
        <f t="shared" si="28"/>
        <v>3</v>
      </c>
      <c r="H30" s="81">
        <f t="shared" si="0"/>
        <v>7</v>
      </c>
      <c r="I30" s="81">
        <f t="shared" si="1"/>
        <v>2</v>
      </c>
      <c r="J30" s="82"/>
      <c r="K30" s="82">
        <f t="shared" si="6"/>
        <v>1</v>
      </c>
      <c r="L30" s="83">
        <f t="shared" si="29"/>
        <v>0</v>
      </c>
      <c r="M30" s="83">
        <f t="shared" si="2"/>
        <v>0</v>
      </c>
      <c r="N30" s="81">
        <f t="shared" si="3"/>
        <v>0</v>
      </c>
      <c r="O30" s="66" t="s">
        <v>398</v>
      </c>
      <c r="P30" s="56"/>
      <c r="Q30" s="56"/>
      <c r="R30" s="56"/>
      <c r="S30" s="56"/>
      <c r="T30" s="66"/>
      <c r="U30" s="56"/>
      <c r="V30" s="56"/>
      <c r="W30" s="56"/>
      <c r="X30" s="56"/>
      <c r="Y30" s="66" t="s">
        <v>398</v>
      </c>
      <c r="Z30" s="56"/>
      <c r="AA30" s="56"/>
      <c r="AB30" s="56"/>
      <c r="AC30" s="56"/>
      <c r="AD30" s="66" t="s">
        <v>31</v>
      </c>
      <c r="AE30" s="56"/>
      <c r="AF30" s="56"/>
      <c r="AG30" s="56"/>
      <c r="AH30" s="56"/>
      <c r="AI30" s="66"/>
      <c r="AJ30" s="56"/>
      <c r="AK30" s="56"/>
      <c r="AL30" s="56"/>
      <c r="AM30" s="56"/>
      <c r="AN30" s="66"/>
      <c r="AO30" s="56"/>
      <c r="AP30" s="56"/>
      <c r="AQ30" s="56"/>
      <c r="AR30" s="56"/>
      <c r="AS30" s="66" t="s">
        <v>278</v>
      </c>
      <c r="AT30" s="56">
        <v>35</v>
      </c>
      <c r="AU30" s="56"/>
      <c r="AV30" s="56"/>
      <c r="AW30" s="56"/>
      <c r="AX30" s="66"/>
      <c r="AY30" s="56"/>
      <c r="AZ30" s="56"/>
      <c r="BA30" s="56"/>
      <c r="BB30" s="56"/>
      <c r="BC30" s="66" t="s">
        <v>278</v>
      </c>
      <c r="BD30" s="56">
        <v>15</v>
      </c>
      <c r="BE30" s="56"/>
      <c r="BF30" s="56"/>
      <c r="BG30" s="56"/>
      <c r="BH30" s="66"/>
      <c r="BI30" s="56"/>
      <c r="BJ30" s="56"/>
      <c r="BK30" s="56"/>
      <c r="BL30" s="56"/>
      <c r="BM30" s="66"/>
      <c r="BN30" s="56"/>
      <c r="BO30" s="56"/>
      <c r="BP30" s="56"/>
      <c r="BQ30" s="56"/>
      <c r="BR30" s="66"/>
      <c r="BS30" s="56"/>
      <c r="BT30" s="56"/>
      <c r="BU30" s="56"/>
      <c r="BV30" s="56"/>
      <c r="BW30" s="66"/>
      <c r="BX30" s="56"/>
      <c r="BY30" s="56"/>
      <c r="BZ30" s="56"/>
      <c r="CA30" s="56"/>
      <c r="CB30" s="66"/>
      <c r="CC30" s="56"/>
      <c r="CD30" s="56"/>
      <c r="CE30" s="56"/>
      <c r="CF30" s="56"/>
      <c r="CG30" s="66" t="s">
        <v>278</v>
      </c>
      <c r="CH30" s="56">
        <v>15</v>
      </c>
      <c r="CI30" s="56"/>
      <c r="CJ30" s="56"/>
      <c r="CK30" s="56"/>
      <c r="CL30" s="66"/>
      <c r="CM30" s="56"/>
      <c r="CN30" s="56"/>
      <c r="CO30" s="56"/>
      <c r="CP30" s="56"/>
      <c r="CQ30" s="66" t="s">
        <v>398</v>
      </c>
      <c r="CR30" s="56"/>
      <c r="CS30" s="56"/>
      <c r="CT30" s="56"/>
      <c r="CU30" s="56"/>
      <c r="CV30" s="66" t="s">
        <v>278</v>
      </c>
      <c r="CW30" s="56">
        <v>10</v>
      </c>
      <c r="CX30" s="56"/>
      <c r="CY30" s="56"/>
      <c r="CZ30" s="56"/>
      <c r="DA30" s="66" t="s">
        <v>240</v>
      </c>
      <c r="DB30" s="56">
        <v>70</v>
      </c>
      <c r="DC30" s="56"/>
      <c r="DD30" s="56"/>
      <c r="DE30" s="56"/>
      <c r="DF30" s="66"/>
      <c r="DG30" s="56"/>
      <c r="DH30" s="56"/>
      <c r="DI30" s="56"/>
      <c r="DJ30" s="56"/>
      <c r="DK30" s="66" t="s">
        <v>278</v>
      </c>
      <c r="DL30" s="56">
        <v>25</v>
      </c>
      <c r="DM30" s="56"/>
      <c r="DN30" s="56"/>
      <c r="DO30" s="56"/>
      <c r="DP30" s="66" t="s">
        <v>278</v>
      </c>
      <c r="DQ30" s="56">
        <v>10</v>
      </c>
      <c r="DR30" s="56"/>
      <c r="DS30" s="56"/>
      <c r="DT30" s="56"/>
      <c r="DU30" s="66"/>
      <c r="DV30" s="56"/>
      <c r="DW30" s="56"/>
      <c r="DX30" s="56"/>
      <c r="DY30" s="56"/>
      <c r="DZ30" s="66"/>
      <c r="EA30" s="56"/>
      <c r="EB30" s="56"/>
      <c r="EC30" s="56"/>
      <c r="ED30" s="56"/>
      <c r="EE30" s="66"/>
      <c r="EF30" s="56"/>
      <c r="EG30" s="56"/>
      <c r="EH30" s="56"/>
      <c r="EI30" s="56"/>
      <c r="EJ30" s="66" t="s">
        <v>240</v>
      </c>
      <c r="EK30" s="56">
        <v>35</v>
      </c>
      <c r="EL30" s="56"/>
      <c r="EM30" s="56"/>
      <c r="EN30" s="56"/>
      <c r="EO30" s="66"/>
      <c r="EP30" s="56"/>
      <c r="EQ30" s="56"/>
      <c r="ER30" s="56"/>
      <c r="ES30" s="56"/>
      <c r="ET30" s="66" t="s">
        <v>240</v>
      </c>
      <c r="EU30" s="56">
        <v>65</v>
      </c>
      <c r="EV30" s="56"/>
      <c r="EW30" s="56"/>
      <c r="EX30" s="56">
        <v>1</v>
      </c>
      <c r="EY30" s="66"/>
      <c r="EZ30" s="56"/>
      <c r="FA30" s="56"/>
      <c r="FB30" s="56"/>
      <c r="FC30" s="56"/>
      <c r="FD30" s="66" t="s">
        <v>278</v>
      </c>
      <c r="FE30" s="56">
        <v>10</v>
      </c>
      <c r="FF30" s="56"/>
      <c r="FG30" s="56"/>
      <c r="FH30" s="56"/>
      <c r="FI30" s="66" t="s">
        <v>31</v>
      </c>
      <c r="FJ30" s="56"/>
      <c r="FK30" s="56"/>
      <c r="FL30" s="56"/>
      <c r="FM30" s="56"/>
      <c r="FN30" s="66"/>
      <c r="FO30" s="56"/>
      <c r="FP30" s="56"/>
      <c r="FQ30" s="56"/>
      <c r="FR30" s="56"/>
      <c r="FS30" s="66"/>
      <c r="FT30" s="56"/>
      <c r="FU30" s="56"/>
      <c r="FV30" s="56"/>
      <c r="FW30" s="56"/>
      <c r="FX30" s="66"/>
      <c r="FY30" s="56"/>
      <c r="FZ30" s="56"/>
      <c r="GA30" s="56"/>
      <c r="GB30" s="56"/>
      <c r="GC30" s="66"/>
      <c r="GD30" s="56"/>
      <c r="GE30" s="56"/>
      <c r="GF30" s="56"/>
      <c r="GG30" s="56"/>
      <c r="GH30" s="66"/>
      <c r="GI30" s="56"/>
      <c r="GJ30" s="56"/>
      <c r="GK30" s="56"/>
      <c r="GL30" s="56"/>
      <c r="GM30" s="66"/>
      <c r="GN30" s="56"/>
      <c r="GO30" s="56"/>
      <c r="GP30" s="56"/>
      <c r="GQ30" s="56"/>
    </row>
    <row r="31" spans="1:199" ht="14.25" x14ac:dyDescent="0.2">
      <c r="A31" s="35" t="s">
        <v>27</v>
      </c>
      <c r="B31" s="76" t="s">
        <v>22</v>
      </c>
      <c r="C31" s="81">
        <f>VLOOKUP(B31,'PRESENZE ALLENAMENTI'!$D$4:$F$38,3,0)</f>
        <v>19</v>
      </c>
      <c r="D31" s="82">
        <f t="shared" si="19"/>
        <v>0.78947368421052633</v>
      </c>
      <c r="E31" s="82">
        <f t="shared" si="4"/>
        <v>15</v>
      </c>
      <c r="F31" s="82">
        <f t="shared" si="5"/>
        <v>15</v>
      </c>
      <c r="G31" s="81">
        <f t="shared" si="28"/>
        <v>1</v>
      </c>
      <c r="H31" s="81">
        <f t="shared" si="0"/>
        <v>0</v>
      </c>
      <c r="I31" s="81">
        <f t="shared" si="1"/>
        <v>0</v>
      </c>
      <c r="J31" s="81"/>
      <c r="K31" s="82">
        <f t="shared" si="6"/>
        <v>0</v>
      </c>
      <c r="L31" s="83">
        <f t="shared" si="29"/>
        <v>0</v>
      </c>
      <c r="M31" s="83">
        <f t="shared" si="2"/>
        <v>0</v>
      </c>
      <c r="N31" s="81">
        <f t="shared" si="3"/>
        <v>0</v>
      </c>
      <c r="O31" s="66"/>
      <c r="P31" s="56"/>
      <c r="Q31" s="56"/>
      <c r="R31" s="56"/>
      <c r="S31" s="56"/>
      <c r="T31" s="66" t="s">
        <v>398</v>
      </c>
      <c r="U31" s="56"/>
      <c r="V31" s="56"/>
      <c r="W31" s="56"/>
      <c r="X31" s="56"/>
      <c r="Y31" s="66" t="s">
        <v>398</v>
      </c>
      <c r="Z31" s="56"/>
      <c r="AA31" s="56"/>
      <c r="AB31" s="56"/>
      <c r="AC31" s="56"/>
      <c r="AD31" s="66" t="s">
        <v>240</v>
      </c>
      <c r="AE31" s="56">
        <v>15</v>
      </c>
      <c r="AF31" s="56"/>
      <c r="AG31" s="56"/>
      <c r="AH31" s="56"/>
      <c r="AI31" s="66"/>
      <c r="AJ31" s="56"/>
      <c r="AK31" s="56"/>
      <c r="AL31" s="56"/>
      <c r="AM31" s="56"/>
      <c r="AN31" s="66"/>
      <c r="AO31" s="56"/>
      <c r="AP31" s="56"/>
      <c r="AQ31" s="56"/>
      <c r="AR31" s="56"/>
      <c r="AS31" s="66"/>
      <c r="AT31" s="56"/>
      <c r="AU31" s="56"/>
      <c r="AV31" s="56"/>
      <c r="AW31" s="56"/>
      <c r="AX31" s="66"/>
      <c r="AY31" s="56"/>
      <c r="AZ31" s="56"/>
      <c r="BA31" s="56"/>
      <c r="BB31" s="56"/>
      <c r="BC31" s="66"/>
      <c r="BD31" s="56"/>
      <c r="BE31" s="56"/>
      <c r="BF31" s="56"/>
      <c r="BG31" s="56"/>
      <c r="BH31" s="66"/>
      <c r="BI31" s="56"/>
      <c r="BJ31" s="56"/>
      <c r="BK31" s="56"/>
      <c r="BL31" s="56"/>
      <c r="BM31" s="66"/>
      <c r="BN31" s="56"/>
      <c r="BO31" s="56"/>
      <c r="BP31" s="56"/>
      <c r="BQ31" s="56"/>
      <c r="BR31" s="66"/>
      <c r="BS31" s="56"/>
      <c r="BT31" s="56"/>
      <c r="BU31" s="56"/>
      <c r="BV31" s="56"/>
      <c r="BW31" s="66"/>
      <c r="BX31" s="56"/>
      <c r="BY31" s="56"/>
      <c r="BZ31" s="56"/>
      <c r="CA31" s="56"/>
      <c r="CB31" s="66"/>
      <c r="CC31" s="56"/>
      <c r="CD31" s="56"/>
      <c r="CE31" s="56"/>
      <c r="CF31" s="56"/>
      <c r="CG31" s="66"/>
      <c r="CH31" s="56"/>
      <c r="CI31" s="56"/>
      <c r="CJ31" s="56"/>
      <c r="CK31" s="56"/>
      <c r="CL31" s="66"/>
      <c r="CM31" s="56"/>
      <c r="CN31" s="56"/>
      <c r="CO31" s="56"/>
      <c r="CP31" s="56"/>
      <c r="CQ31" s="66"/>
      <c r="CR31" s="56"/>
      <c r="CS31" s="56"/>
      <c r="CT31" s="56"/>
      <c r="CU31" s="56"/>
      <c r="CV31" s="66"/>
      <c r="CW31" s="56"/>
      <c r="CX31" s="56"/>
      <c r="CY31" s="56"/>
      <c r="CZ31" s="56"/>
      <c r="DA31" s="66"/>
      <c r="DB31" s="56"/>
      <c r="DC31" s="56"/>
      <c r="DD31" s="56"/>
      <c r="DE31" s="56"/>
      <c r="DF31" s="66"/>
      <c r="DG31" s="56"/>
      <c r="DH31" s="56"/>
      <c r="DI31" s="56"/>
      <c r="DJ31" s="56"/>
      <c r="DK31" s="66"/>
      <c r="DL31" s="56"/>
      <c r="DM31" s="56"/>
      <c r="DN31" s="56"/>
      <c r="DO31" s="56"/>
      <c r="DP31" s="66"/>
      <c r="DQ31" s="56"/>
      <c r="DR31" s="56"/>
      <c r="DS31" s="56"/>
      <c r="DT31" s="56"/>
      <c r="DU31" s="66"/>
      <c r="DV31" s="56"/>
      <c r="DW31" s="56"/>
      <c r="DX31" s="56"/>
      <c r="DY31" s="56"/>
      <c r="DZ31" s="66"/>
      <c r="EA31" s="56"/>
      <c r="EB31" s="56"/>
      <c r="EC31" s="56"/>
      <c r="ED31" s="56"/>
      <c r="EE31" s="66"/>
      <c r="EF31" s="56"/>
      <c r="EG31" s="56"/>
      <c r="EH31" s="56"/>
      <c r="EI31" s="56"/>
      <c r="EJ31" s="66"/>
      <c r="EK31" s="56"/>
      <c r="EL31" s="56"/>
      <c r="EM31" s="56"/>
      <c r="EN31" s="56"/>
      <c r="EO31" s="66"/>
      <c r="EP31" s="56"/>
      <c r="EQ31" s="56"/>
      <c r="ER31" s="56"/>
      <c r="ES31" s="56"/>
      <c r="ET31" s="66"/>
      <c r="EU31" s="56"/>
      <c r="EV31" s="56"/>
      <c r="EW31" s="56"/>
      <c r="EX31" s="56"/>
      <c r="EY31" s="66"/>
      <c r="EZ31" s="56"/>
      <c r="FA31" s="56"/>
      <c r="FB31" s="56"/>
      <c r="FC31" s="56"/>
      <c r="FD31" s="66"/>
      <c r="FE31" s="56"/>
      <c r="FF31" s="56"/>
      <c r="FG31" s="56"/>
      <c r="FH31" s="56"/>
      <c r="FI31" s="66"/>
      <c r="FJ31" s="56"/>
      <c r="FK31" s="56"/>
      <c r="FL31" s="56"/>
      <c r="FM31" s="56"/>
      <c r="FN31" s="66"/>
      <c r="FO31" s="56"/>
      <c r="FP31" s="56"/>
      <c r="FQ31" s="56"/>
      <c r="FR31" s="56"/>
      <c r="FS31" s="66"/>
      <c r="FT31" s="56"/>
      <c r="FU31" s="56"/>
      <c r="FV31" s="56"/>
      <c r="FW31" s="56"/>
      <c r="FX31" s="66"/>
      <c r="FY31" s="56"/>
      <c r="FZ31" s="56"/>
      <c r="GA31" s="56"/>
      <c r="GB31" s="56"/>
      <c r="GC31" s="66"/>
      <c r="GD31" s="56"/>
      <c r="GE31" s="56"/>
      <c r="GF31" s="56"/>
      <c r="GG31" s="56"/>
      <c r="GH31" s="66"/>
      <c r="GI31" s="56"/>
      <c r="GJ31" s="56"/>
      <c r="GK31" s="56"/>
      <c r="GL31" s="56"/>
      <c r="GM31" s="66"/>
      <c r="GN31" s="56"/>
      <c r="GO31" s="56"/>
      <c r="GP31" s="56"/>
      <c r="GQ31" s="56"/>
    </row>
    <row r="32" spans="1:199" ht="14.25" x14ac:dyDescent="0.2">
      <c r="A32" s="35" t="s">
        <v>27</v>
      </c>
      <c r="B32" s="76" t="s">
        <v>154</v>
      </c>
      <c r="C32" s="81">
        <f>VLOOKUP(B32,'PRESENZE ALLENAMENTI'!$D$4:$F$38,3,0)</f>
        <v>1</v>
      </c>
      <c r="D32" s="82">
        <f>E32/C32</f>
        <v>115</v>
      </c>
      <c r="E32" s="82">
        <f t="shared" si="4"/>
        <v>115</v>
      </c>
      <c r="F32" s="82">
        <f>E32/(G32+H32)</f>
        <v>23</v>
      </c>
      <c r="G32" s="81">
        <f t="shared" si="28"/>
        <v>0</v>
      </c>
      <c r="H32" s="81">
        <f t="shared" si="0"/>
        <v>5</v>
      </c>
      <c r="I32" s="81">
        <f t="shared" si="1"/>
        <v>0</v>
      </c>
      <c r="J32" s="81"/>
      <c r="K32" s="82">
        <f t="shared" si="6"/>
        <v>1</v>
      </c>
      <c r="L32" s="83">
        <f t="shared" si="29"/>
        <v>1</v>
      </c>
      <c r="M32" s="83">
        <f t="shared" si="2"/>
        <v>0</v>
      </c>
      <c r="N32" s="81">
        <f t="shared" si="3"/>
        <v>0</v>
      </c>
      <c r="O32" s="66"/>
      <c r="P32" s="56"/>
      <c r="Q32" s="56"/>
      <c r="R32" s="56"/>
      <c r="S32" s="56"/>
      <c r="T32" s="66"/>
      <c r="U32" s="56"/>
      <c r="V32" s="56"/>
      <c r="W32" s="56"/>
      <c r="X32" s="56"/>
      <c r="Y32" s="66"/>
      <c r="Z32" s="56"/>
      <c r="AA32" s="56"/>
      <c r="AB32" s="56"/>
      <c r="AC32" s="56"/>
      <c r="AD32" s="66"/>
      <c r="AE32" s="56"/>
      <c r="AF32" s="56"/>
      <c r="AG32" s="56"/>
      <c r="AH32" s="56"/>
      <c r="AI32" s="66"/>
      <c r="AJ32" s="56"/>
      <c r="AK32" s="56"/>
      <c r="AL32" s="56"/>
      <c r="AM32" s="56"/>
      <c r="AN32" s="66"/>
      <c r="AO32" s="56"/>
      <c r="AP32" s="56"/>
      <c r="AQ32" s="56"/>
      <c r="AR32" s="56"/>
      <c r="AS32" s="66"/>
      <c r="AT32" s="56"/>
      <c r="AU32" s="56"/>
      <c r="AV32" s="56"/>
      <c r="AW32" s="56"/>
      <c r="AX32" s="66"/>
      <c r="AY32" s="56"/>
      <c r="AZ32" s="56"/>
      <c r="BA32" s="56"/>
      <c r="BB32" s="56"/>
      <c r="BC32" s="66"/>
      <c r="BD32" s="56"/>
      <c r="BE32" s="56"/>
      <c r="BF32" s="56"/>
      <c r="BG32" s="56"/>
      <c r="BH32" s="66"/>
      <c r="BI32" s="56"/>
      <c r="BJ32" s="56"/>
      <c r="BK32" s="56"/>
      <c r="BL32" s="56"/>
      <c r="BM32" s="66"/>
      <c r="BN32" s="56"/>
      <c r="BO32" s="56"/>
      <c r="BP32" s="56"/>
      <c r="BQ32" s="56"/>
      <c r="BR32" s="66"/>
      <c r="BS32" s="56"/>
      <c r="BT32" s="56"/>
      <c r="BU32" s="56"/>
      <c r="BV32" s="56"/>
      <c r="BW32" s="66" t="s">
        <v>278</v>
      </c>
      <c r="BX32" s="56">
        <v>10</v>
      </c>
      <c r="BY32" s="56"/>
      <c r="BZ32" s="56"/>
      <c r="CA32" s="56"/>
      <c r="CB32" s="66" t="s">
        <v>278</v>
      </c>
      <c r="CC32" s="56">
        <v>20</v>
      </c>
      <c r="CD32" s="56"/>
      <c r="CE32" s="56"/>
      <c r="CF32" s="56">
        <v>1</v>
      </c>
      <c r="CG32" s="66"/>
      <c r="CH32" s="56"/>
      <c r="CI32" s="56"/>
      <c r="CJ32" s="56"/>
      <c r="CK32" s="56"/>
      <c r="CL32" s="66" t="s">
        <v>278</v>
      </c>
      <c r="CM32" s="56">
        <v>30</v>
      </c>
      <c r="CN32" s="56" t="s">
        <v>27</v>
      </c>
      <c r="CO32" s="56"/>
      <c r="CP32" s="56"/>
      <c r="CQ32" s="66"/>
      <c r="CR32" s="56"/>
      <c r="CS32" s="56"/>
      <c r="CT32" s="56"/>
      <c r="CU32" s="56"/>
      <c r="CV32" s="66"/>
      <c r="CW32" s="56"/>
      <c r="CX32" s="56"/>
      <c r="CY32" s="56"/>
      <c r="CZ32" s="56"/>
      <c r="DA32" s="66" t="s">
        <v>278</v>
      </c>
      <c r="DB32" s="56">
        <v>35</v>
      </c>
      <c r="DC32" s="56"/>
      <c r="DD32" s="56"/>
      <c r="DE32" s="56"/>
      <c r="DF32" s="66"/>
      <c r="DG32" s="56"/>
      <c r="DH32" s="56"/>
      <c r="DI32" s="56"/>
      <c r="DJ32" s="56"/>
      <c r="DK32" s="66"/>
      <c r="DL32" s="56"/>
      <c r="DM32" s="56"/>
      <c r="DN32" s="56"/>
      <c r="DO32" s="56"/>
      <c r="DP32" s="66" t="s">
        <v>278</v>
      </c>
      <c r="DQ32" s="56">
        <v>20</v>
      </c>
      <c r="DR32" s="56"/>
      <c r="DS32" s="56"/>
      <c r="DT32" s="56"/>
      <c r="DU32" s="66"/>
      <c r="DV32" s="56"/>
      <c r="DW32" s="56"/>
      <c r="DX32" s="56"/>
      <c r="DY32" s="56"/>
      <c r="DZ32" s="66"/>
      <c r="EA32" s="56"/>
      <c r="EB32" s="56"/>
      <c r="EC32" s="56"/>
      <c r="ED32" s="56"/>
      <c r="EE32" s="66"/>
      <c r="EF32" s="56"/>
      <c r="EG32" s="56"/>
      <c r="EH32" s="56"/>
      <c r="EI32" s="56"/>
      <c r="EJ32" s="66"/>
      <c r="EK32" s="56"/>
      <c r="EL32" s="56"/>
      <c r="EM32" s="56"/>
      <c r="EN32" s="56"/>
      <c r="EO32" s="66"/>
      <c r="EP32" s="56"/>
      <c r="EQ32" s="56"/>
      <c r="ER32" s="56"/>
      <c r="ES32" s="56"/>
      <c r="ET32" s="66"/>
      <c r="EU32" s="56"/>
      <c r="EV32" s="56"/>
      <c r="EW32" s="56"/>
      <c r="EX32" s="56"/>
      <c r="EY32" s="66"/>
      <c r="EZ32" s="56"/>
      <c r="FA32" s="56"/>
      <c r="FB32" s="56"/>
      <c r="FC32" s="56"/>
      <c r="FD32" s="66"/>
      <c r="FE32" s="56"/>
      <c r="FF32" s="56"/>
      <c r="FG32" s="56"/>
      <c r="FH32" s="56"/>
      <c r="FI32" s="66"/>
      <c r="FJ32" s="56"/>
      <c r="FK32" s="56"/>
      <c r="FL32" s="56"/>
      <c r="FM32" s="56"/>
      <c r="FN32" s="66"/>
      <c r="FO32" s="56"/>
      <c r="FP32" s="56"/>
      <c r="FQ32" s="56"/>
      <c r="FR32" s="56"/>
      <c r="FS32" s="66"/>
      <c r="FT32" s="56"/>
      <c r="FU32" s="56"/>
      <c r="FV32" s="56"/>
      <c r="FW32" s="56"/>
      <c r="FX32" s="66"/>
      <c r="FY32" s="56"/>
      <c r="FZ32" s="56"/>
      <c r="GA32" s="56"/>
      <c r="GB32" s="56"/>
      <c r="GC32" s="66"/>
      <c r="GD32" s="56"/>
      <c r="GE32" s="56"/>
      <c r="GF32" s="56"/>
      <c r="GG32" s="56"/>
      <c r="GH32" s="66"/>
      <c r="GI32" s="56"/>
      <c r="GJ32" s="56"/>
      <c r="GK32" s="56"/>
      <c r="GL32" s="56"/>
      <c r="GM32" s="66"/>
      <c r="GN32" s="56"/>
      <c r="GO32" s="56"/>
      <c r="GP32" s="56"/>
      <c r="GQ32" s="56"/>
    </row>
    <row r="33" spans="1:254" ht="14.25" x14ac:dyDescent="0.2">
      <c r="A33" s="35" t="s">
        <v>27</v>
      </c>
      <c r="B33" s="76" t="s">
        <v>198</v>
      </c>
      <c r="C33" s="81">
        <f>VLOOKUP(B33,'PRESENZE ALLENAMENTI'!$D$4:$F$38,3,0)</f>
        <v>29</v>
      </c>
      <c r="D33" s="82">
        <f t="shared" si="19"/>
        <v>36.724137931034484</v>
      </c>
      <c r="E33" s="82">
        <f t="shared" si="4"/>
        <v>1065</v>
      </c>
      <c r="F33" s="82">
        <f t="shared" si="5"/>
        <v>53.25</v>
      </c>
      <c r="G33" s="81">
        <f t="shared" si="28"/>
        <v>15</v>
      </c>
      <c r="H33" s="81">
        <f t="shared" si="0"/>
        <v>5</v>
      </c>
      <c r="I33" s="81">
        <f t="shared" si="1"/>
        <v>1</v>
      </c>
      <c r="J33" s="81"/>
      <c r="K33" s="82">
        <f t="shared" si="6"/>
        <v>9</v>
      </c>
      <c r="L33" s="83">
        <f t="shared" si="29"/>
        <v>0</v>
      </c>
      <c r="M33" s="83">
        <f t="shared" si="2"/>
        <v>0</v>
      </c>
      <c r="N33" s="81">
        <f t="shared" si="3"/>
        <v>0</v>
      </c>
      <c r="O33" s="66" t="s">
        <v>398</v>
      </c>
      <c r="P33" s="56"/>
      <c r="Q33" s="56"/>
      <c r="R33" s="56"/>
      <c r="S33" s="56"/>
      <c r="T33" s="66" t="s">
        <v>398</v>
      </c>
      <c r="U33" s="56"/>
      <c r="V33" s="56"/>
      <c r="W33" s="56"/>
      <c r="X33" s="56"/>
      <c r="Y33" s="66"/>
      <c r="Z33" s="56"/>
      <c r="AA33" s="56"/>
      <c r="AB33" s="56"/>
      <c r="AC33" s="56"/>
      <c r="AD33" s="66"/>
      <c r="AE33" s="56"/>
      <c r="AF33" s="56"/>
      <c r="AG33" s="56"/>
      <c r="AH33" s="56"/>
      <c r="AI33" s="66" t="s">
        <v>278</v>
      </c>
      <c r="AJ33" s="56">
        <v>20</v>
      </c>
      <c r="AK33" s="56"/>
      <c r="AL33" s="56"/>
      <c r="AM33" s="56"/>
      <c r="AN33" s="66" t="s">
        <v>240</v>
      </c>
      <c r="AO33" s="56">
        <v>70</v>
      </c>
      <c r="AP33" s="56"/>
      <c r="AQ33" s="56"/>
      <c r="AR33" s="56"/>
      <c r="AS33" s="66" t="s">
        <v>240</v>
      </c>
      <c r="AT33" s="56">
        <v>70</v>
      </c>
      <c r="AU33" s="56"/>
      <c r="AV33" s="56"/>
      <c r="AW33" s="56">
        <v>2</v>
      </c>
      <c r="AX33" s="66"/>
      <c r="AY33" s="56"/>
      <c r="AZ33" s="56"/>
      <c r="BA33" s="56"/>
      <c r="BB33" s="56"/>
      <c r="BC33" s="66" t="s">
        <v>240</v>
      </c>
      <c r="BD33" s="56">
        <v>70</v>
      </c>
      <c r="BE33" s="56"/>
      <c r="BF33" s="56"/>
      <c r="BG33" s="56"/>
      <c r="BH33" s="66" t="s">
        <v>278</v>
      </c>
      <c r="BI33" s="56">
        <v>30</v>
      </c>
      <c r="BJ33" s="56"/>
      <c r="BK33" s="56"/>
      <c r="BL33" s="56"/>
      <c r="BM33" s="66" t="s">
        <v>240</v>
      </c>
      <c r="BN33" s="56">
        <v>35</v>
      </c>
      <c r="BO33" s="56"/>
      <c r="BP33" s="56"/>
      <c r="BQ33" s="56">
        <v>2</v>
      </c>
      <c r="BR33" s="66" t="s">
        <v>31</v>
      </c>
      <c r="BS33" s="56"/>
      <c r="BT33" s="56"/>
      <c r="BU33" s="56"/>
      <c r="BV33" s="56"/>
      <c r="BW33" s="66"/>
      <c r="BX33" s="56"/>
      <c r="BY33" s="56"/>
      <c r="BZ33" s="56"/>
      <c r="CA33" s="56"/>
      <c r="CB33" s="66"/>
      <c r="CC33" s="56"/>
      <c r="CD33" s="56"/>
      <c r="CE33" s="56"/>
      <c r="CF33" s="56"/>
      <c r="CG33" s="66"/>
      <c r="CH33" s="56"/>
      <c r="CI33" s="56"/>
      <c r="CJ33" s="56"/>
      <c r="CK33" s="56"/>
      <c r="CL33" s="66"/>
      <c r="CM33" s="56"/>
      <c r="CN33" s="56"/>
      <c r="CO33" s="56"/>
      <c r="CP33" s="56"/>
      <c r="CQ33" s="66"/>
      <c r="CR33" s="56"/>
      <c r="CS33" s="56"/>
      <c r="CT33" s="56"/>
      <c r="CU33" s="56"/>
      <c r="CV33" s="66"/>
      <c r="CW33" s="56"/>
      <c r="CX33" s="56"/>
      <c r="CY33" s="56"/>
      <c r="CZ33" s="56"/>
      <c r="DA33" s="66"/>
      <c r="DB33" s="56"/>
      <c r="DC33" s="56"/>
      <c r="DD33" s="56"/>
      <c r="DE33" s="56"/>
      <c r="DF33" s="66"/>
      <c r="DG33" s="56"/>
      <c r="DH33" s="56"/>
      <c r="DI33" s="56"/>
      <c r="DJ33" s="56"/>
      <c r="DK33" s="66"/>
      <c r="DL33" s="56"/>
      <c r="DM33" s="56"/>
      <c r="DN33" s="56"/>
      <c r="DO33" s="56"/>
      <c r="DP33" s="66"/>
      <c r="DQ33" s="56"/>
      <c r="DR33" s="56"/>
      <c r="DS33" s="56"/>
      <c r="DT33" s="56"/>
      <c r="DU33" s="66" t="s">
        <v>278</v>
      </c>
      <c r="DV33" s="56">
        <v>20</v>
      </c>
      <c r="DW33" s="56"/>
      <c r="DX33" s="56"/>
      <c r="DY33" s="56"/>
      <c r="DZ33" s="66"/>
      <c r="EA33" s="56"/>
      <c r="EB33" s="56"/>
      <c r="EC33" s="56"/>
      <c r="ED33" s="56"/>
      <c r="EE33" s="66" t="s">
        <v>240</v>
      </c>
      <c r="EF33" s="56">
        <v>50</v>
      </c>
      <c r="EG33" s="56"/>
      <c r="EH33" s="56"/>
      <c r="EI33" s="56">
        <v>1</v>
      </c>
      <c r="EJ33" s="66" t="s">
        <v>240</v>
      </c>
      <c r="EK33" s="56">
        <v>70</v>
      </c>
      <c r="EL33" s="56"/>
      <c r="EM33" s="56"/>
      <c r="EN33" s="56"/>
      <c r="EO33" s="66" t="s">
        <v>278</v>
      </c>
      <c r="EP33" s="56">
        <v>25</v>
      </c>
      <c r="EQ33" s="56"/>
      <c r="ER33" s="56"/>
      <c r="ES33" s="56"/>
      <c r="ET33" s="66" t="s">
        <v>240</v>
      </c>
      <c r="EU33" s="56">
        <v>70</v>
      </c>
      <c r="EV33" s="56"/>
      <c r="EW33" s="56"/>
      <c r="EX33" s="56"/>
      <c r="EY33" s="66" t="s">
        <v>240</v>
      </c>
      <c r="EZ33" s="56">
        <v>70</v>
      </c>
      <c r="FA33" s="56"/>
      <c r="FB33" s="56"/>
      <c r="FC33" s="56"/>
      <c r="FD33" s="66" t="s">
        <v>240</v>
      </c>
      <c r="FE33" s="56">
        <v>35</v>
      </c>
      <c r="FF33" s="56"/>
      <c r="FG33" s="56"/>
      <c r="FH33" s="56"/>
      <c r="FI33" s="66" t="s">
        <v>278</v>
      </c>
      <c r="FJ33" s="56">
        <v>30</v>
      </c>
      <c r="FK33" s="56"/>
      <c r="FL33" s="56"/>
      <c r="FM33" s="56"/>
      <c r="FN33" s="66" t="s">
        <v>240</v>
      </c>
      <c r="FO33" s="56">
        <v>70</v>
      </c>
      <c r="FP33" s="56"/>
      <c r="FQ33" s="56"/>
      <c r="FR33" s="56">
        <v>1</v>
      </c>
      <c r="FS33" s="66" t="s">
        <v>240</v>
      </c>
      <c r="FT33" s="56">
        <v>60</v>
      </c>
      <c r="FU33" s="56"/>
      <c r="FV33" s="56"/>
      <c r="FW33" s="56">
        <v>2</v>
      </c>
      <c r="FX33" s="66" t="s">
        <v>240</v>
      </c>
      <c r="FY33" s="56">
        <v>60</v>
      </c>
      <c r="FZ33" s="56"/>
      <c r="GA33" s="56"/>
      <c r="GB33" s="56"/>
      <c r="GC33" s="66" t="s">
        <v>240</v>
      </c>
      <c r="GD33" s="56">
        <v>70</v>
      </c>
      <c r="GE33" s="56"/>
      <c r="GF33" s="56"/>
      <c r="GG33" s="56"/>
      <c r="GH33" s="66" t="s">
        <v>240</v>
      </c>
      <c r="GI33" s="56">
        <v>70</v>
      </c>
      <c r="GJ33" s="56"/>
      <c r="GK33" s="56"/>
      <c r="GL33" s="56">
        <v>1</v>
      </c>
      <c r="GM33" s="66" t="s">
        <v>240</v>
      </c>
      <c r="GN33" s="56">
        <v>70</v>
      </c>
      <c r="GO33" s="56"/>
      <c r="GP33" s="56"/>
      <c r="GQ33" s="56"/>
    </row>
    <row r="34" spans="1:254" ht="14.25" x14ac:dyDescent="0.2">
      <c r="A34" s="34" t="s">
        <v>27</v>
      </c>
      <c r="B34" s="76" t="s">
        <v>1</v>
      </c>
      <c r="C34" s="81">
        <f>VLOOKUP(B34,'PRESENZE ALLENAMENTI'!$D$4:$F$38,3,0)</f>
        <v>37</v>
      </c>
      <c r="D34" s="82">
        <f t="shared" si="19"/>
        <v>10.27027027027027</v>
      </c>
      <c r="E34" s="82">
        <f t="shared" si="4"/>
        <v>380</v>
      </c>
      <c r="F34" s="82">
        <f t="shared" si="5"/>
        <v>29.23076923076923</v>
      </c>
      <c r="G34" s="81">
        <f t="shared" si="28"/>
        <v>6</v>
      </c>
      <c r="H34" s="81">
        <f t="shared" si="0"/>
        <v>7</v>
      </c>
      <c r="I34" s="81">
        <f t="shared" si="1"/>
        <v>6</v>
      </c>
      <c r="J34" s="81"/>
      <c r="K34" s="82">
        <f t="shared" si="6"/>
        <v>1</v>
      </c>
      <c r="L34" s="83">
        <f t="shared" si="29"/>
        <v>0</v>
      </c>
      <c r="M34" s="83">
        <f t="shared" si="2"/>
        <v>0</v>
      </c>
      <c r="N34" s="81">
        <f t="shared" si="3"/>
        <v>0</v>
      </c>
      <c r="O34" s="66" t="s">
        <v>398</v>
      </c>
      <c r="P34" s="56"/>
      <c r="Q34" s="56"/>
      <c r="R34" s="56"/>
      <c r="S34" s="56"/>
      <c r="T34" s="66" t="s">
        <v>398</v>
      </c>
      <c r="U34" s="56"/>
      <c r="V34" s="56"/>
      <c r="W34" s="56"/>
      <c r="X34" s="56"/>
      <c r="Y34" s="66" t="s">
        <v>398</v>
      </c>
      <c r="Z34" s="56"/>
      <c r="AA34" s="56"/>
      <c r="AB34" s="56"/>
      <c r="AC34" s="56"/>
      <c r="AD34" s="66" t="s">
        <v>277</v>
      </c>
      <c r="AE34" s="56">
        <v>35</v>
      </c>
      <c r="AF34" s="56"/>
      <c r="AG34" s="56"/>
      <c r="AH34" s="56">
        <v>1</v>
      </c>
      <c r="AI34" s="66" t="s">
        <v>240</v>
      </c>
      <c r="AJ34" s="56">
        <v>40</v>
      </c>
      <c r="AK34" s="56"/>
      <c r="AL34" s="56"/>
      <c r="AM34" s="56"/>
      <c r="AN34" s="66" t="s">
        <v>240</v>
      </c>
      <c r="AO34" s="56">
        <v>35</v>
      </c>
      <c r="AP34" s="56"/>
      <c r="AQ34" s="56"/>
      <c r="AR34" s="56"/>
      <c r="AS34" s="66" t="s">
        <v>31</v>
      </c>
      <c r="AT34" s="56"/>
      <c r="AU34" s="56"/>
      <c r="AV34" s="56"/>
      <c r="AW34" s="56"/>
      <c r="AX34" s="66" t="s">
        <v>240</v>
      </c>
      <c r="AY34" s="56">
        <v>45</v>
      </c>
      <c r="AZ34" s="56"/>
      <c r="BA34" s="56"/>
      <c r="BB34" s="56"/>
      <c r="BC34" s="66" t="s">
        <v>31</v>
      </c>
      <c r="BD34" s="56"/>
      <c r="BE34" s="56"/>
      <c r="BF34" s="56"/>
      <c r="BG34" s="56"/>
      <c r="BH34" s="66" t="s">
        <v>240</v>
      </c>
      <c r="BI34" s="56">
        <v>45</v>
      </c>
      <c r="BJ34" s="56"/>
      <c r="BK34" s="56"/>
      <c r="BL34" s="56"/>
      <c r="BM34" s="66" t="s">
        <v>278</v>
      </c>
      <c r="BN34" s="56">
        <v>15</v>
      </c>
      <c r="BO34" s="56"/>
      <c r="BP34" s="56"/>
      <c r="BQ34" s="56"/>
      <c r="BR34" s="66" t="s">
        <v>278</v>
      </c>
      <c r="BS34" s="56">
        <v>15</v>
      </c>
      <c r="BT34" s="56"/>
      <c r="BU34" s="56"/>
      <c r="BV34" s="56"/>
      <c r="BW34" s="66" t="s">
        <v>240</v>
      </c>
      <c r="BX34" s="56">
        <v>35</v>
      </c>
      <c r="BY34" s="56"/>
      <c r="BZ34" s="56"/>
      <c r="CA34" s="56"/>
      <c r="CB34" s="66" t="s">
        <v>278</v>
      </c>
      <c r="CC34" s="56">
        <v>20</v>
      </c>
      <c r="CD34" s="56"/>
      <c r="CE34" s="56"/>
      <c r="CF34" s="56"/>
      <c r="CG34" s="66"/>
      <c r="CH34" s="56"/>
      <c r="CI34" s="56"/>
      <c r="CJ34" s="56"/>
      <c r="CK34" s="56"/>
      <c r="CL34" s="66"/>
      <c r="CM34" s="56"/>
      <c r="CN34" s="56"/>
      <c r="CO34" s="56"/>
      <c r="CP34" s="56"/>
      <c r="CQ34" s="66"/>
      <c r="CR34" s="56"/>
      <c r="CS34" s="56"/>
      <c r="CT34" s="56"/>
      <c r="CU34" s="56"/>
      <c r="CV34" s="66"/>
      <c r="CW34" s="56"/>
      <c r="CX34" s="56"/>
      <c r="CY34" s="56"/>
      <c r="CZ34" s="56"/>
      <c r="DA34" s="66"/>
      <c r="DB34" s="56"/>
      <c r="DC34" s="56"/>
      <c r="DD34" s="56"/>
      <c r="DE34" s="56"/>
      <c r="DF34" s="66"/>
      <c r="DG34" s="56"/>
      <c r="DH34" s="56"/>
      <c r="DI34" s="56"/>
      <c r="DJ34" s="56"/>
      <c r="DK34" s="66"/>
      <c r="DL34" s="56"/>
      <c r="DM34" s="56"/>
      <c r="DN34" s="56"/>
      <c r="DO34" s="56"/>
      <c r="DP34" s="66"/>
      <c r="DQ34" s="56"/>
      <c r="DR34" s="56"/>
      <c r="DS34" s="56"/>
      <c r="DT34" s="56"/>
      <c r="DU34" s="66"/>
      <c r="DV34" s="56"/>
      <c r="DW34" s="56"/>
      <c r="DX34" s="56"/>
      <c r="DY34" s="56"/>
      <c r="DZ34" s="66"/>
      <c r="EA34" s="56"/>
      <c r="EB34" s="56"/>
      <c r="EC34" s="56"/>
      <c r="ED34" s="56"/>
      <c r="EE34" s="66" t="s">
        <v>278</v>
      </c>
      <c r="EF34" s="56">
        <v>5</v>
      </c>
      <c r="EG34" s="56"/>
      <c r="EH34" s="56"/>
      <c r="EI34" s="56"/>
      <c r="EJ34" s="66" t="s">
        <v>31</v>
      </c>
      <c r="EK34" s="56"/>
      <c r="EL34" s="56"/>
      <c r="EM34" s="56"/>
      <c r="EN34" s="56"/>
      <c r="EO34" s="66" t="s">
        <v>31</v>
      </c>
      <c r="EP34" s="56"/>
      <c r="EQ34" s="56"/>
      <c r="ER34" s="56"/>
      <c r="ES34" s="56"/>
      <c r="ET34" s="66"/>
      <c r="EU34" s="56"/>
      <c r="EV34" s="56"/>
      <c r="EW34" s="56"/>
      <c r="EX34" s="56"/>
      <c r="EY34" s="66"/>
      <c r="EZ34" s="56"/>
      <c r="FA34" s="56"/>
      <c r="FB34" s="56"/>
      <c r="FC34" s="56"/>
      <c r="FD34" s="66" t="s">
        <v>278</v>
      </c>
      <c r="FE34" s="56">
        <v>15</v>
      </c>
      <c r="FF34" s="56"/>
      <c r="FG34" s="56"/>
      <c r="FH34" s="56"/>
      <c r="FI34" s="66" t="s">
        <v>31</v>
      </c>
      <c r="FJ34" s="56"/>
      <c r="FK34" s="56"/>
      <c r="FL34" s="56"/>
      <c r="FM34" s="56"/>
      <c r="FN34" s="66" t="s">
        <v>240</v>
      </c>
      <c r="FO34" s="56">
        <v>55</v>
      </c>
      <c r="FP34" s="56"/>
      <c r="FQ34" s="56"/>
      <c r="FR34" s="56"/>
      <c r="FS34" s="66"/>
      <c r="FT34" s="56"/>
      <c r="FU34" s="56"/>
      <c r="FV34" s="56"/>
      <c r="FW34" s="56"/>
      <c r="FX34" s="66" t="s">
        <v>278</v>
      </c>
      <c r="FY34" s="56">
        <v>15</v>
      </c>
      <c r="FZ34" s="56"/>
      <c r="GA34" s="56"/>
      <c r="GB34" s="56"/>
      <c r="GC34" s="66" t="s">
        <v>278</v>
      </c>
      <c r="GD34" s="56">
        <v>5</v>
      </c>
      <c r="GE34" s="56"/>
      <c r="GF34" s="56"/>
      <c r="GG34" s="56"/>
      <c r="GH34" s="66" t="s">
        <v>31</v>
      </c>
      <c r="GI34" s="56"/>
      <c r="GJ34" s="56"/>
      <c r="GK34" s="56"/>
      <c r="GL34" s="56"/>
      <c r="GM34" s="66" t="s">
        <v>31</v>
      </c>
      <c r="GN34" s="56"/>
      <c r="GO34" s="56"/>
      <c r="GP34" s="56"/>
      <c r="GQ34" s="56"/>
    </row>
    <row r="35" spans="1:254" ht="15" customHeight="1" thickBot="1" x14ac:dyDescent="0.25">
      <c r="A35" s="11"/>
      <c r="B35" s="12"/>
      <c r="C35" s="11"/>
      <c r="E35" s="17"/>
      <c r="G35" s="11"/>
      <c r="H35" s="11"/>
      <c r="I35" s="11"/>
      <c r="J35" s="37" t="s">
        <v>33</v>
      </c>
      <c r="K35" s="18">
        <f>SUM(K8:K34)</f>
        <v>64</v>
      </c>
      <c r="L35" s="68"/>
      <c r="M35" s="68"/>
      <c r="N35" s="18" t="s">
        <v>25</v>
      </c>
      <c r="O35" s="22">
        <f>COUNTIF(O6:O34,"T")+COUNTIF(O8:O34,"S")+COUNTIF(O8:O34,"TS")+COUNTIF(O8:O34,"p")</f>
        <v>0</v>
      </c>
      <c r="P35" s="167" t="s">
        <v>20</v>
      </c>
      <c r="Q35" s="168"/>
      <c r="R35" s="168"/>
      <c r="S35" s="169"/>
      <c r="T35" s="22">
        <f>COUNTIF(T6:T34,"T")+COUNTIF(T8:T34,"S")+COUNTIF(T8:T34,"TS")+COUNTIF(T8:T34,"p")</f>
        <v>0</v>
      </c>
      <c r="U35" s="167" t="s">
        <v>20</v>
      </c>
      <c r="V35" s="168"/>
      <c r="W35" s="168"/>
      <c r="X35" s="169"/>
      <c r="Y35" s="22">
        <f>COUNTIF(Y6:Y34,"T")+COUNTIF(Y8:Y34,"S")+COUNTIF(Y8:Y34,"TS")+COUNTIF(Y8:Y34,"p")</f>
        <v>0</v>
      </c>
      <c r="Z35" s="167" t="s">
        <v>20</v>
      </c>
      <c r="AA35" s="168"/>
      <c r="AB35" s="168"/>
      <c r="AC35" s="169"/>
      <c r="AD35" s="22">
        <f>COUNTIF(AD6:AD34,"T")+COUNTIF(AD8:AD34,"S")+COUNTIF(AD8:AD34,"TS")+COUNTIF(AD8:AD34,"p")+COUNTIF(AD8:AD34,"d")</f>
        <v>17</v>
      </c>
      <c r="AE35" s="167" t="s">
        <v>20</v>
      </c>
      <c r="AF35" s="168"/>
      <c r="AG35" s="168"/>
      <c r="AH35" s="169"/>
      <c r="AI35" s="22">
        <f>COUNTIF(AI6:AI34,"T")+COUNTIF(AI8:AI34,"S")+COUNTIF(AI8:AI34,"TS")+COUNTIF(AI8:AI34,"p")+COUNTIF(AI8:AI34,"d")</f>
        <v>16</v>
      </c>
      <c r="AJ35" s="167" t="s">
        <v>20</v>
      </c>
      <c r="AK35" s="168"/>
      <c r="AL35" s="168"/>
      <c r="AM35" s="169"/>
      <c r="AN35" s="22">
        <f>COUNTIF(AN6:AN34,"T")+COUNTIF(AN8:AN34,"S")+COUNTIF(AN8:AN34,"TS")+COUNTIF(AN8:AN34,"p")+COUNTIF(AN8:AN34,"d")</f>
        <v>15</v>
      </c>
      <c r="AO35" s="167" t="s">
        <v>20</v>
      </c>
      <c r="AP35" s="168"/>
      <c r="AQ35" s="168"/>
      <c r="AR35" s="169"/>
      <c r="AS35" s="22">
        <f>COUNTIF(AS6:AS34,"T")+COUNTIF(AS8:AS34,"S")+COUNTIF(AS8:AS34,"TS")+COUNTIF(AS8:AS34,"p")+COUNTIF(AS8:AS34,"d")</f>
        <v>17</v>
      </c>
      <c r="AT35" s="167" t="s">
        <v>20</v>
      </c>
      <c r="AU35" s="168"/>
      <c r="AV35" s="168"/>
      <c r="AW35" s="169"/>
      <c r="AX35" s="22">
        <f>COUNTIF(AX6:AX34,"T")+COUNTIF(AX8:AX34,"S")+COUNTIF(AX8:AX34,"TS")+COUNTIF(AX8:AX34,"p")+COUNTIF(AX8:AX34,"d")</f>
        <v>14</v>
      </c>
      <c r="AY35" s="167" t="s">
        <v>20</v>
      </c>
      <c r="AZ35" s="168"/>
      <c r="BA35" s="168"/>
      <c r="BB35" s="169"/>
      <c r="BC35" s="22">
        <f>COUNTIF(BC6:BC34,"T")+COUNTIF(BC8:BC34,"S")+COUNTIF(BC8:BC34,"TS")+COUNTIF(BC8:BC34,"p")+COUNTIF(BC8:BC34,"d")</f>
        <v>18</v>
      </c>
      <c r="BD35" s="167" t="s">
        <v>20</v>
      </c>
      <c r="BE35" s="168"/>
      <c r="BF35" s="168"/>
      <c r="BG35" s="169"/>
      <c r="BH35" s="22">
        <f>COUNTIF(BH6:BH34,"T")+COUNTIF(BH8:BH34,"S")+COUNTIF(BH8:BH34,"TS")+COUNTIF(BH8:BH34,"p")+COUNTIF(BH8:BH34,"d")</f>
        <v>16</v>
      </c>
      <c r="BI35" s="167" t="s">
        <v>20</v>
      </c>
      <c r="BJ35" s="168"/>
      <c r="BK35" s="168"/>
      <c r="BL35" s="169"/>
      <c r="BM35" s="22">
        <f>COUNTIF(BM6:BM34,"T")+COUNTIF(BM8:BM34,"S")+COUNTIF(BM8:BM34,"TS")+COUNTIF(BM8:BM34,"p")+COUNTIF(BM8:BM34,"d")</f>
        <v>16</v>
      </c>
      <c r="BN35" s="167" t="s">
        <v>20</v>
      </c>
      <c r="BO35" s="168"/>
      <c r="BP35" s="168"/>
      <c r="BQ35" s="169"/>
      <c r="BR35" s="22">
        <f>COUNTIF(BR6:BR34,"T")+COUNTIF(BR8:BR34,"S")+COUNTIF(BR8:BR34,"TS")+COUNTIF(BR8:BR34,"p")+COUNTIF(BR8:BR34,"d")</f>
        <v>15</v>
      </c>
      <c r="BS35" s="167" t="s">
        <v>20</v>
      </c>
      <c r="BT35" s="168"/>
      <c r="BU35" s="168"/>
      <c r="BV35" s="169"/>
      <c r="BW35" s="22">
        <f>COUNTIF(BW6:BW34,"T")+COUNTIF(BW8:BW34,"S")+COUNTIF(BW8:BW34,"TS")+COUNTIF(BW8:BW34,"p")+COUNTIF(BW8:BW34,"d")</f>
        <v>17</v>
      </c>
      <c r="BX35" s="167" t="s">
        <v>20</v>
      </c>
      <c r="BY35" s="168"/>
      <c r="BZ35" s="168"/>
      <c r="CA35" s="169"/>
      <c r="CB35" s="22">
        <f>COUNTIF(CB6:CB34,"T")+COUNTIF(CB8:CB34,"S")+COUNTIF(CB8:CB34,"TS")+COUNTIF(CB8:CB34,"p")+COUNTIF(CB8:CB34,"d")</f>
        <v>17</v>
      </c>
      <c r="CC35" s="167" t="s">
        <v>20</v>
      </c>
      <c r="CD35" s="168"/>
      <c r="CE35" s="168"/>
      <c r="CF35" s="169"/>
      <c r="CG35" s="22">
        <f>COUNTIF(CG6:CG34,"T")+COUNTIF(CG6:CG34,"S")+COUNTIF(CG6:CG34,"TS")+COUNTIF(CG6:CG34,"p")+COUNTIF(CG6:CG34,"d")</f>
        <v>16</v>
      </c>
      <c r="CH35" s="167" t="s">
        <v>20</v>
      </c>
      <c r="CI35" s="168"/>
      <c r="CJ35" s="168"/>
      <c r="CK35" s="169"/>
      <c r="CL35" s="22">
        <f>COUNTIF(CL6:CL34,"T")+COUNTIF(CL6:CL34,"S")+COUNTIF(CL6:CL34,"TS")+COUNTIF(CL6:CL34,"p")+COUNTIF(CL6:CL34,"d")</f>
        <v>16</v>
      </c>
      <c r="CM35" s="167" t="s">
        <v>20</v>
      </c>
      <c r="CN35" s="168"/>
      <c r="CO35" s="168"/>
      <c r="CP35" s="169"/>
      <c r="CQ35" s="22">
        <f>COUNTIF(CQ6:CQ34,"T")+COUNTIF(CQ8:CQ34,"S")+COUNTIF(CQ8:CQ34,"TS")+COUNTIF(CQ8:CQ34,"p")</f>
        <v>0</v>
      </c>
      <c r="CR35" s="167" t="s">
        <v>20</v>
      </c>
      <c r="CS35" s="168"/>
      <c r="CT35" s="168"/>
      <c r="CU35" s="169"/>
      <c r="CV35" s="22">
        <f>COUNTIF(CV6:CV34,"T")+COUNTIF(CV6:CV34,"S")+COUNTIF(CV6:CV34,"TS")+COUNTIF(CV6:CV34,"p")+COUNTIF(CV6:CV34,"d")</f>
        <v>13</v>
      </c>
      <c r="CW35" s="167" t="s">
        <v>20</v>
      </c>
      <c r="CX35" s="168"/>
      <c r="CY35" s="168"/>
      <c r="CZ35" s="169"/>
      <c r="DA35" s="22">
        <f>COUNTIF(DA6:DA34,"T")+COUNTIF(DA6:DA34,"S")+COUNTIF(DA6:DA34,"TS")+COUNTIF(DA6:DA34,"p")+COUNTIF(DA6:DA34,"d")</f>
        <v>16</v>
      </c>
      <c r="DB35" s="167" t="s">
        <v>20</v>
      </c>
      <c r="DC35" s="168"/>
      <c r="DD35" s="168"/>
      <c r="DE35" s="169"/>
      <c r="DF35" s="22">
        <f>COUNTIF(DF6:DF34,"T")+COUNTIF(DF6:DF34,"S")+COUNTIF(DF6:DF34,"TS")+COUNTIF(DF6:DF34,"p")+COUNTIF(DF6:DF34,"d")</f>
        <v>15</v>
      </c>
      <c r="DG35" s="167" t="s">
        <v>20</v>
      </c>
      <c r="DH35" s="168"/>
      <c r="DI35" s="168"/>
      <c r="DJ35" s="169"/>
      <c r="DK35" s="22">
        <f>COUNTIF(DK6:DK34,"T")+COUNTIF(DK6:DK34,"S")+COUNTIF(DK6:DK34,"TS")+COUNTIF(DK6:DK34,"p")+COUNTIF(DK6:DK34,"d")</f>
        <v>16</v>
      </c>
      <c r="DL35" s="167" t="s">
        <v>20</v>
      </c>
      <c r="DM35" s="168"/>
      <c r="DN35" s="168"/>
      <c r="DO35" s="169"/>
      <c r="DP35" s="22">
        <f>COUNTIF(DP6:DP34,"T")+COUNTIF(DP6:DP34,"S")+COUNTIF(DP6:DP34,"TS")+COUNTIF(DP6:DP34,"p")+COUNTIF(DP6:DP34,"d")</f>
        <v>16</v>
      </c>
      <c r="DQ35" s="167" t="s">
        <v>20</v>
      </c>
      <c r="DR35" s="168"/>
      <c r="DS35" s="168"/>
      <c r="DT35" s="169"/>
      <c r="DU35" s="22">
        <f>COUNTIF(DU6:DU34,"T")+COUNTIF(DU6:DU34,"S")+COUNTIF(DU6:DU34,"TS")+COUNTIF(DU6:DU34,"p")+COUNTIF(DU6:DU34,"d")</f>
        <v>16</v>
      </c>
      <c r="DV35" s="167" t="s">
        <v>20</v>
      </c>
      <c r="DW35" s="168"/>
      <c r="DX35" s="168"/>
      <c r="DY35" s="169"/>
      <c r="DZ35" s="22">
        <f>COUNTIF(DZ6:DZ34,"T")+COUNTIF(DZ6:DZ34,"S")+COUNTIF(DZ6:DZ34,"TS")+COUNTIF(DZ6:DZ34,"p")+COUNTIF(DZ6:DZ34,"d")</f>
        <v>16</v>
      </c>
      <c r="EA35" s="167" t="s">
        <v>20</v>
      </c>
      <c r="EB35" s="168"/>
      <c r="EC35" s="168"/>
      <c r="ED35" s="169"/>
      <c r="EE35" s="22">
        <f>COUNTIF(EE6:EE34,"T")+COUNTIF(EE6:EE34,"S")+COUNTIF(EE6:EE34,"TS")+COUNTIF(EE6:EE34,"p")+COUNTIF(EE6:EE34,"d")</f>
        <v>16</v>
      </c>
      <c r="EF35" s="167" t="s">
        <v>20</v>
      </c>
      <c r="EG35" s="168"/>
      <c r="EH35" s="168"/>
      <c r="EI35" s="169"/>
      <c r="EJ35" s="22">
        <f>COUNTIF(EJ6:EJ34,"T")+COUNTIF(EJ6:EJ34,"S")+COUNTIF(EJ6:EJ34,"TS")+COUNTIF(EJ6:EJ34,"p")+COUNTIF(EJ6:EJ34,"d")</f>
        <v>18</v>
      </c>
      <c r="EK35" s="167" t="s">
        <v>20</v>
      </c>
      <c r="EL35" s="168"/>
      <c r="EM35" s="168"/>
      <c r="EN35" s="169"/>
      <c r="EO35" s="22">
        <f>COUNTIF(EO6:EO34,"T")+COUNTIF(EO6:EO34,"S")+COUNTIF(EO6:EO34,"TS")+COUNTIF(EO6:EO34,"p")+COUNTIF(EO6:EO34,"d")</f>
        <v>19</v>
      </c>
      <c r="EP35" s="167" t="s">
        <v>20</v>
      </c>
      <c r="EQ35" s="168"/>
      <c r="ER35" s="168"/>
      <c r="ES35" s="169"/>
      <c r="ET35" s="22">
        <f>COUNTIF(ET6:ET34,"T")+COUNTIF(ET6:ET34,"S")+COUNTIF(ET6:ET34,"TS")+COUNTIF(ET6:ET34,"p")+COUNTIF(ET6:ET34,"d")</f>
        <v>16</v>
      </c>
      <c r="EU35" s="167" t="s">
        <v>20</v>
      </c>
      <c r="EV35" s="168"/>
      <c r="EW35" s="168"/>
      <c r="EX35" s="169"/>
      <c r="EY35" s="22">
        <f>COUNTIF(EY6:EY34,"T")+COUNTIF(EY6:EY34,"S")+COUNTIF(EY6:EY34,"TS")+COUNTIF(EY6:EY34,"p")+COUNTIF(EY6:EY34,"d")</f>
        <v>17</v>
      </c>
      <c r="EZ35" s="167" t="s">
        <v>20</v>
      </c>
      <c r="FA35" s="168"/>
      <c r="FB35" s="168"/>
      <c r="FC35" s="169"/>
      <c r="FD35" s="22">
        <f>COUNTIF(FD6:FD34,"T")+COUNTIF(FD6:FD34,"S")+COUNTIF(FD6:FD34,"TS")+COUNTIF(FD6:FD34,"p")+COUNTIF(FD6:FD34,"d")</f>
        <v>20</v>
      </c>
      <c r="FE35" s="167" t="s">
        <v>20</v>
      </c>
      <c r="FF35" s="168"/>
      <c r="FG35" s="168"/>
      <c r="FH35" s="169"/>
      <c r="FI35" s="22">
        <f>COUNTIF(FI6:FI34,"T")+COUNTIF(FI6:FI34,"S")+COUNTIF(FI6:FI34,"TS")+COUNTIF(FI6:FI34,"p")+COUNTIF(FI6:FI34,"d")</f>
        <v>19</v>
      </c>
      <c r="FJ35" s="167" t="s">
        <v>20</v>
      </c>
      <c r="FK35" s="168"/>
      <c r="FL35" s="168"/>
      <c r="FM35" s="169"/>
      <c r="FN35" s="22">
        <f>COUNTIF(FN6:FN34,"T")+COUNTIF(FN6:FN34,"S")+COUNTIF(FN6:FN34,"TS")+COUNTIF(FN6:FN34,"p")+COUNTIF(FN6:FN34,"d")</f>
        <v>16</v>
      </c>
      <c r="FO35" s="167" t="s">
        <v>20</v>
      </c>
      <c r="FP35" s="168"/>
      <c r="FQ35" s="168"/>
      <c r="FR35" s="169"/>
      <c r="FS35" s="22">
        <f>COUNTIF(FS6:FS34,"T")+COUNTIF(FS6:FS34,"S")+COUNTIF(FS6:FS34,"TS")+COUNTIF(FS6:FS34,"p")+COUNTIF(FS6:FS34,"d")</f>
        <v>15</v>
      </c>
      <c r="FT35" s="167" t="s">
        <v>20</v>
      </c>
      <c r="FU35" s="168"/>
      <c r="FV35" s="168"/>
      <c r="FW35" s="169"/>
      <c r="FX35" s="22">
        <f>COUNTIF(FX6:FX34,"T")+COUNTIF(FX6:FX34,"S")+COUNTIF(FX6:FX34,"TS")+COUNTIF(FX6:FX34,"p")+COUNTIF(FX6:FX34,"d")</f>
        <v>18</v>
      </c>
      <c r="FY35" s="167" t="s">
        <v>20</v>
      </c>
      <c r="FZ35" s="168"/>
      <c r="GA35" s="168"/>
      <c r="GB35" s="169"/>
      <c r="GC35" s="22">
        <f>COUNTIF(GC6:GC34,"T")+COUNTIF(GC6:GC34,"S")+COUNTIF(GC6:GC34,"TS")+COUNTIF(GC6:GC34,"p")+COUNTIF(GC6:GC34,"d")</f>
        <v>18</v>
      </c>
      <c r="GD35" s="167" t="s">
        <v>20</v>
      </c>
      <c r="GE35" s="168"/>
      <c r="GF35" s="168"/>
      <c r="GG35" s="169"/>
      <c r="GH35" s="22">
        <f>COUNTIF(GH6:GH34,"T")+COUNTIF(GH6:GH34,"S")+COUNTIF(GH6:GH34,"TS")+COUNTIF(GH6:GH34,"p")+COUNTIF(GH6:GH34,"d")</f>
        <v>19</v>
      </c>
      <c r="GI35" s="167" t="s">
        <v>20</v>
      </c>
      <c r="GJ35" s="168"/>
      <c r="GK35" s="168"/>
      <c r="GL35" s="169"/>
      <c r="GM35" s="22">
        <f>COUNTIF(GM6:GM34,"T")+COUNTIF(GM6:GM34,"S")+COUNTIF(GM6:GM34,"TS")+COUNTIF(GM6:GM34,"p")+COUNTIF(GM6:GM34,"d")</f>
        <v>19</v>
      </c>
      <c r="GN35" s="167" t="s">
        <v>20</v>
      </c>
      <c r="GO35" s="168"/>
      <c r="GP35" s="168"/>
      <c r="GQ35" s="169"/>
    </row>
    <row r="36" spans="1:254" ht="15.75" customHeight="1" x14ac:dyDescent="0.2">
      <c r="A36" s="31"/>
      <c r="C36" s="31"/>
      <c r="D36" s="32"/>
      <c r="E36" s="32"/>
      <c r="F36" s="32"/>
      <c r="G36" s="31"/>
      <c r="H36" s="31"/>
      <c r="I36" s="31"/>
      <c r="J36" s="37" t="s">
        <v>34</v>
      </c>
      <c r="K36" s="18">
        <f>SUM(K6:K7)</f>
        <v>28</v>
      </c>
      <c r="L36" s="67"/>
      <c r="M36" s="67"/>
      <c r="N36" s="31"/>
      <c r="O36" s="6"/>
      <c r="P36" s="6"/>
      <c r="Q36" s="6"/>
      <c r="T36" s="6"/>
      <c r="U36" s="6"/>
      <c r="V36" s="6"/>
      <c r="AD36" s="170" t="s">
        <v>295</v>
      </c>
      <c r="AE36" s="170"/>
      <c r="AF36" s="170"/>
      <c r="AG36" s="170"/>
      <c r="AH36" s="170"/>
      <c r="AI36" s="170" t="s">
        <v>296</v>
      </c>
      <c r="AJ36" s="170"/>
      <c r="AK36" s="170"/>
      <c r="AL36" s="170"/>
      <c r="AM36" s="170"/>
      <c r="AN36" s="170" t="s">
        <v>297</v>
      </c>
      <c r="AO36" s="170"/>
      <c r="AP36" s="170"/>
      <c r="AQ36" s="170"/>
      <c r="AR36" s="170"/>
      <c r="AS36" s="170" t="s">
        <v>302</v>
      </c>
      <c r="AT36" s="170"/>
      <c r="AU36" s="170"/>
      <c r="AV36" s="170"/>
      <c r="AW36" s="170"/>
      <c r="AX36" s="170" t="s">
        <v>315</v>
      </c>
      <c r="AY36" s="170"/>
      <c r="AZ36" s="170"/>
      <c r="BA36" s="170"/>
      <c r="BB36" s="170"/>
      <c r="BC36" s="170" t="s">
        <v>325</v>
      </c>
      <c r="BD36" s="170"/>
      <c r="BE36" s="170"/>
      <c r="BF36" s="170"/>
      <c r="BG36" s="170"/>
      <c r="BH36" s="170" t="s">
        <v>332</v>
      </c>
      <c r="BI36" s="170"/>
      <c r="BJ36" s="170"/>
      <c r="BK36" s="170"/>
      <c r="BL36" s="170"/>
      <c r="BM36" s="170" t="s">
        <v>339</v>
      </c>
      <c r="BN36" s="170"/>
      <c r="BO36" s="170"/>
      <c r="BP36" s="170"/>
      <c r="BQ36" s="170"/>
      <c r="BR36" s="170" t="s">
        <v>345</v>
      </c>
      <c r="BS36" s="170"/>
      <c r="BT36" s="170"/>
      <c r="BU36" s="170"/>
      <c r="BV36" s="170"/>
      <c r="BW36" s="170" t="s">
        <v>355</v>
      </c>
      <c r="BX36" s="170"/>
      <c r="BY36" s="170"/>
      <c r="BZ36" s="170"/>
      <c r="CA36" s="170"/>
      <c r="CB36" s="170" t="s">
        <v>366</v>
      </c>
      <c r="CC36" s="170"/>
      <c r="CD36" s="170"/>
      <c r="CE36" s="170"/>
      <c r="CF36" s="170"/>
      <c r="CG36" s="170" t="s">
        <v>368</v>
      </c>
      <c r="CH36" s="170"/>
      <c r="CI36" s="170"/>
      <c r="CJ36" s="170"/>
      <c r="CK36" s="170"/>
      <c r="CL36" s="170" t="s">
        <v>380</v>
      </c>
      <c r="CM36" s="170"/>
      <c r="CN36" s="170"/>
      <c r="CO36" s="170"/>
      <c r="CP36" s="170"/>
      <c r="CQ36" s="6"/>
      <c r="CR36" s="6"/>
      <c r="CS36" s="6"/>
      <c r="CV36" s="170" t="s">
        <v>420</v>
      </c>
      <c r="CW36" s="170"/>
      <c r="CX36" s="170"/>
      <c r="CY36" s="170"/>
      <c r="CZ36" s="170"/>
      <c r="DA36" s="170" t="s">
        <v>414</v>
      </c>
      <c r="DB36" s="170"/>
      <c r="DC36" s="170"/>
      <c r="DD36" s="170"/>
      <c r="DE36" s="170"/>
      <c r="DF36" s="170" t="s">
        <v>425</v>
      </c>
      <c r="DG36" s="170"/>
      <c r="DH36" s="170"/>
      <c r="DI36" s="170"/>
      <c r="DJ36" s="170"/>
      <c r="DK36" s="170" t="s">
        <v>433</v>
      </c>
      <c r="DL36" s="170"/>
      <c r="DM36" s="170"/>
      <c r="DN36" s="170"/>
      <c r="DO36" s="170"/>
      <c r="DP36" s="170" t="s">
        <v>442</v>
      </c>
      <c r="DQ36" s="170"/>
      <c r="DR36" s="170"/>
      <c r="DS36" s="170"/>
      <c r="DT36" s="170"/>
      <c r="DU36" s="170" t="s">
        <v>450</v>
      </c>
      <c r="DV36" s="170"/>
      <c r="DW36" s="170"/>
      <c r="DX36" s="170"/>
      <c r="DY36" s="170"/>
      <c r="DZ36" s="170" t="s">
        <v>459</v>
      </c>
      <c r="EA36" s="170"/>
      <c r="EB36" s="170"/>
      <c r="EC36" s="170"/>
      <c r="ED36" s="170"/>
      <c r="EE36" s="170" t="s">
        <v>477</v>
      </c>
      <c r="EF36" s="170"/>
      <c r="EG36" s="170"/>
      <c r="EH36" s="170"/>
      <c r="EI36" s="170"/>
      <c r="EJ36" s="170" t="s">
        <v>486</v>
      </c>
      <c r="EK36" s="170"/>
      <c r="EL36" s="170"/>
      <c r="EM36" s="170"/>
      <c r="EN36" s="170"/>
      <c r="EO36" s="170" t="s">
        <v>492</v>
      </c>
      <c r="EP36" s="170"/>
      <c r="EQ36" s="170"/>
      <c r="ER36" s="170"/>
      <c r="ES36" s="170"/>
      <c r="ET36" s="170" t="s">
        <v>499</v>
      </c>
      <c r="EU36" s="170"/>
      <c r="EV36" s="170"/>
      <c r="EW36" s="170"/>
      <c r="EX36" s="170"/>
      <c r="EY36" s="170" t="s">
        <v>502</v>
      </c>
      <c r="EZ36" s="170"/>
      <c r="FA36" s="170"/>
      <c r="FB36" s="170"/>
      <c r="FC36" s="170"/>
      <c r="FD36" s="170" t="s">
        <v>517</v>
      </c>
      <c r="FE36" s="170"/>
      <c r="FF36" s="170"/>
      <c r="FG36" s="170"/>
      <c r="FH36" s="170"/>
      <c r="FI36" s="170" t="s">
        <v>519</v>
      </c>
      <c r="FJ36" s="170"/>
      <c r="FK36" s="170"/>
      <c r="FL36" s="170"/>
      <c r="FM36" s="170"/>
      <c r="FN36" s="170" t="s">
        <v>524</v>
      </c>
      <c r="FO36" s="170"/>
      <c r="FP36" s="170"/>
      <c r="FQ36" s="170"/>
      <c r="FR36" s="170"/>
      <c r="FS36" s="170" t="s">
        <v>537</v>
      </c>
      <c r="FT36" s="170"/>
      <c r="FU36" s="170"/>
      <c r="FV36" s="170"/>
      <c r="FW36" s="170"/>
      <c r="FX36" s="170" t="s">
        <v>548</v>
      </c>
      <c r="FY36" s="170"/>
      <c r="FZ36" s="170"/>
      <c r="GA36" s="170"/>
      <c r="GB36" s="170"/>
      <c r="GC36" s="170" t="s">
        <v>549</v>
      </c>
      <c r="GD36" s="170"/>
      <c r="GE36" s="170"/>
      <c r="GF36" s="170"/>
      <c r="GG36" s="170"/>
      <c r="GH36" s="170" t="s">
        <v>560</v>
      </c>
      <c r="GI36" s="170"/>
      <c r="GJ36" s="170"/>
      <c r="GK36" s="170"/>
      <c r="GL36" s="170"/>
      <c r="GM36" s="170" t="s">
        <v>568</v>
      </c>
      <c r="GN36" s="170"/>
      <c r="GO36" s="170"/>
      <c r="GP36" s="170"/>
      <c r="GQ36" s="170"/>
    </row>
    <row r="37" spans="1:254" ht="409.5" customHeight="1" x14ac:dyDescent="0.2">
      <c r="J37" s="43"/>
      <c r="K37" s="43"/>
      <c r="O37" s="171" t="s">
        <v>241</v>
      </c>
      <c r="P37" s="172"/>
      <c r="Q37" s="172"/>
      <c r="R37" s="172"/>
      <c r="S37" s="173"/>
      <c r="T37" s="171" t="s">
        <v>250</v>
      </c>
      <c r="U37" s="172"/>
      <c r="V37" s="172"/>
      <c r="W37" s="172"/>
      <c r="X37" s="173"/>
      <c r="Y37" s="171" t="s">
        <v>265</v>
      </c>
      <c r="Z37" s="172"/>
      <c r="AA37" s="172"/>
      <c r="AB37" s="172"/>
      <c r="AC37" s="173"/>
      <c r="AD37" s="171" t="s">
        <v>280</v>
      </c>
      <c r="AE37" s="172"/>
      <c r="AF37" s="172"/>
      <c r="AG37" s="172"/>
      <c r="AH37" s="173"/>
      <c r="AI37" s="171" t="s">
        <v>288</v>
      </c>
      <c r="AJ37" s="172"/>
      <c r="AK37" s="172"/>
      <c r="AL37" s="172"/>
      <c r="AM37" s="173"/>
      <c r="AN37" s="171" t="s">
        <v>440</v>
      </c>
      <c r="AO37" s="172"/>
      <c r="AP37" s="172"/>
      <c r="AQ37" s="172"/>
      <c r="AR37" s="173"/>
      <c r="AS37" s="171" t="s">
        <v>306</v>
      </c>
      <c r="AT37" s="172"/>
      <c r="AU37" s="172"/>
      <c r="AV37" s="172"/>
      <c r="AW37" s="173"/>
      <c r="AX37" s="171" t="s">
        <v>454</v>
      </c>
      <c r="AY37" s="172"/>
      <c r="AZ37" s="172"/>
      <c r="BA37" s="172"/>
      <c r="BB37" s="173"/>
      <c r="BC37" s="171" t="s">
        <v>324</v>
      </c>
      <c r="BD37" s="172"/>
      <c r="BE37" s="172"/>
      <c r="BF37" s="172"/>
      <c r="BG37" s="173"/>
      <c r="BH37" s="171" t="s">
        <v>333</v>
      </c>
      <c r="BI37" s="172"/>
      <c r="BJ37" s="172"/>
      <c r="BK37" s="172"/>
      <c r="BL37" s="173"/>
      <c r="BM37" s="171" t="s">
        <v>344</v>
      </c>
      <c r="BN37" s="172"/>
      <c r="BO37" s="172"/>
      <c r="BP37" s="172"/>
      <c r="BQ37" s="173"/>
      <c r="BR37" s="171" t="s">
        <v>350</v>
      </c>
      <c r="BS37" s="172"/>
      <c r="BT37" s="172"/>
      <c r="BU37" s="172"/>
      <c r="BV37" s="173"/>
      <c r="BW37" s="171" t="s">
        <v>357</v>
      </c>
      <c r="BX37" s="172"/>
      <c r="BY37" s="172"/>
      <c r="BZ37" s="172"/>
      <c r="CA37" s="173"/>
      <c r="CB37" s="171" t="s">
        <v>365</v>
      </c>
      <c r="CC37" s="172"/>
      <c r="CD37" s="172"/>
      <c r="CE37" s="172"/>
      <c r="CF37" s="173"/>
      <c r="CG37" s="171" t="s">
        <v>412</v>
      </c>
      <c r="CH37" s="172"/>
      <c r="CI37" s="172"/>
      <c r="CJ37" s="172"/>
      <c r="CK37" s="173"/>
      <c r="CL37" s="171" t="s">
        <v>383</v>
      </c>
      <c r="CM37" s="172"/>
      <c r="CN37" s="172"/>
      <c r="CO37" s="172"/>
      <c r="CP37" s="173"/>
      <c r="CQ37" s="171" t="s">
        <v>399</v>
      </c>
      <c r="CR37" s="172"/>
      <c r="CS37" s="172"/>
      <c r="CT37" s="172"/>
      <c r="CU37" s="173"/>
      <c r="CV37" s="171" t="s">
        <v>405</v>
      </c>
      <c r="CW37" s="172"/>
      <c r="CX37" s="172"/>
      <c r="CY37" s="172"/>
      <c r="CZ37" s="173"/>
      <c r="DA37" s="171" t="s">
        <v>419</v>
      </c>
      <c r="DB37" s="172"/>
      <c r="DC37" s="172"/>
      <c r="DD37" s="172"/>
      <c r="DE37" s="173"/>
      <c r="DF37" s="171" t="s">
        <v>427</v>
      </c>
      <c r="DG37" s="172"/>
      <c r="DH37" s="172"/>
      <c r="DI37" s="172"/>
      <c r="DJ37" s="173"/>
      <c r="DK37" s="171" t="s">
        <v>437</v>
      </c>
      <c r="DL37" s="172"/>
      <c r="DM37" s="172"/>
      <c r="DN37" s="172"/>
      <c r="DO37" s="173"/>
      <c r="DP37" s="171" t="s">
        <v>564</v>
      </c>
      <c r="DQ37" s="172"/>
      <c r="DR37" s="172"/>
      <c r="DS37" s="172"/>
      <c r="DT37" s="173"/>
      <c r="DU37" s="171" t="s">
        <v>453</v>
      </c>
      <c r="DV37" s="172"/>
      <c r="DW37" s="172"/>
      <c r="DX37" s="172"/>
      <c r="DY37" s="173"/>
      <c r="DZ37" s="171" t="s">
        <v>463</v>
      </c>
      <c r="EA37" s="172"/>
      <c r="EB37" s="172"/>
      <c r="EC37" s="172"/>
      <c r="ED37" s="173"/>
      <c r="EE37" s="171" t="s">
        <v>478</v>
      </c>
      <c r="EF37" s="172"/>
      <c r="EG37" s="172"/>
      <c r="EH37" s="172"/>
      <c r="EI37" s="173"/>
      <c r="EJ37" s="171" t="s">
        <v>488</v>
      </c>
      <c r="EK37" s="172"/>
      <c r="EL37" s="172"/>
      <c r="EM37" s="172"/>
      <c r="EN37" s="173"/>
      <c r="EO37" s="171" t="s">
        <v>493</v>
      </c>
      <c r="EP37" s="172"/>
      <c r="EQ37" s="172"/>
      <c r="ER37" s="172"/>
      <c r="ES37" s="173"/>
      <c r="ET37" s="171" t="s">
        <v>500</v>
      </c>
      <c r="EU37" s="172"/>
      <c r="EV37" s="172"/>
      <c r="EW37" s="172"/>
      <c r="EX37" s="173"/>
      <c r="EY37" s="171" t="s">
        <v>508</v>
      </c>
      <c r="EZ37" s="172"/>
      <c r="FA37" s="172"/>
      <c r="FB37" s="172"/>
      <c r="FC37" s="173"/>
      <c r="FD37" s="171" t="s">
        <v>515</v>
      </c>
      <c r="FE37" s="172"/>
      <c r="FF37" s="172"/>
      <c r="FG37" s="172"/>
      <c r="FH37" s="173"/>
      <c r="FI37" s="171" t="s">
        <v>522</v>
      </c>
      <c r="FJ37" s="172"/>
      <c r="FK37" s="172"/>
      <c r="FL37" s="172"/>
      <c r="FM37" s="173"/>
      <c r="FN37" s="171" t="s">
        <v>532</v>
      </c>
      <c r="FO37" s="172"/>
      <c r="FP37" s="172"/>
      <c r="FQ37" s="172"/>
      <c r="FR37" s="173"/>
      <c r="FS37" s="171" t="s">
        <v>539</v>
      </c>
      <c r="FT37" s="172"/>
      <c r="FU37" s="172"/>
      <c r="FV37" s="172"/>
      <c r="FW37" s="173"/>
      <c r="FX37" s="171" t="s">
        <v>547</v>
      </c>
      <c r="FY37" s="172"/>
      <c r="FZ37" s="172"/>
      <c r="GA37" s="172"/>
      <c r="GB37" s="173"/>
      <c r="GC37" s="171" t="s">
        <v>552</v>
      </c>
      <c r="GD37" s="172"/>
      <c r="GE37" s="172"/>
      <c r="GF37" s="172"/>
      <c r="GG37" s="173"/>
      <c r="GH37" s="171" t="s">
        <v>562</v>
      </c>
      <c r="GI37" s="172"/>
      <c r="GJ37" s="172"/>
      <c r="GK37" s="172"/>
      <c r="GL37" s="173"/>
      <c r="GM37" s="171" t="s">
        <v>569</v>
      </c>
      <c r="GN37" s="172"/>
      <c r="GO37" s="172"/>
      <c r="GP37" s="172"/>
      <c r="GQ37" s="173"/>
    </row>
    <row r="38" spans="1:254" x14ac:dyDescent="0.2">
      <c r="E38" s="17">
        <f>COUNTIF(E8:E34,"&gt;1")</f>
        <v>26</v>
      </c>
      <c r="F38" s="17">
        <f>COUNTIF(F8:F34,"&gt;1")</f>
        <v>26</v>
      </c>
      <c r="FS38" s="8"/>
      <c r="FT38" s="8"/>
      <c r="FU38" s="8"/>
      <c r="FV38" s="8"/>
      <c r="FW38" s="8"/>
      <c r="FX38" s="8"/>
      <c r="FY38" s="8"/>
      <c r="FZ38" s="8"/>
      <c r="GA38" s="8"/>
      <c r="GB38" s="8"/>
    </row>
    <row r="39" spans="1:254" s="40" customFormat="1" x14ac:dyDescent="0.2">
      <c r="A39" s="38"/>
      <c r="B39" s="31"/>
      <c r="C39" s="38"/>
      <c r="D39" s="39"/>
      <c r="E39" s="39">
        <f>SUMIF(E8:E34,"&gt;1")</f>
        <v>23460</v>
      </c>
      <c r="F39" s="39">
        <f>SUMIF(F8:F34,"&gt;1")</f>
        <v>1119.2660088420573</v>
      </c>
      <c r="G39" s="38"/>
      <c r="H39" s="38"/>
      <c r="I39" s="38"/>
      <c r="J39" s="38"/>
      <c r="K39" s="38"/>
      <c r="L39" s="38"/>
      <c r="M39" s="38"/>
      <c r="N39" s="38"/>
      <c r="AD39" s="40" t="s">
        <v>39</v>
      </c>
      <c r="AI39" s="40" t="s">
        <v>39</v>
      </c>
      <c r="AN39" s="40" t="s">
        <v>39</v>
      </c>
      <c r="AS39" s="40" t="s">
        <v>39</v>
      </c>
      <c r="AX39" s="40" t="s">
        <v>39</v>
      </c>
      <c r="BC39" s="40" t="s">
        <v>39</v>
      </c>
      <c r="BD39" s="8"/>
      <c r="BE39" s="8"/>
      <c r="BF39" s="8"/>
      <c r="BG39" s="8"/>
      <c r="BH39" s="40" t="s">
        <v>39</v>
      </c>
      <c r="BI39" s="8"/>
      <c r="BJ39" s="8"/>
      <c r="BK39" s="8"/>
      <c r="BL39" s="8"/>
      <c r="BM39" s="40" t="s">
        <v>39</v>
      </c>
      <c r="BN39" s="8"/>
      <c r="BO39" s="8"/>
      <c r="BP39" s="8"/>
      <c r="BQ39" s="8"/>
      <c r="BR39" s="40" t="s">
        <v>39</v>
      </c>
      <c r="BS39" s="8"/>
      <c r="BT39" s="8"/>
      <c r="BU39" s="8"/>
      <c r="BV39" s="8"/>
      <c r="BW39" s="40" t="s">
        <v>39</v>
      </c>
      <c r="BX39" s="8"/>
      <c r="BY39" s="8"/>
      <c r="BZ39" s="8"/>
      <c r="CA39" s="8"/>
      <c r="CB39" s="40" t="s">
        <v>39</v>
      </c>
      <c r="CC39" s="8"/>
      <c r="CD39" s="8"/>
      <c r="CE39" s="8"/>
      <c r="CF39" s="8"/>
      <c r="CG39" s="40" t="s">
        <v>39</v>
      </c>
      <c r="CH39" s="8"/>
      <c r="CI39" s="8"/>
      <c r="CJ39" s="8"/>
      <c r="CK39" s="8"/>
      <c r="CL39" s="40" t="s">
        <v>39</v>
      </c>
      <c r="CM39" s="8"/>
      <c r="CN39" s="8"/>
      <c r="CO39" s="8"/>
      <c r="CP39" s="8"/>
      <c r="CV39" s="40" t="s">
        <v>39</v>
      </c>
      <c r="CW39" s="8"/>
      <c r="CX39" s="8"/>
      <c r="CY39" s="8"/>
      <c r="CZ39" s="8"/>
      <c r="DA39" s="40" t="s">
        <v>39</v>
      </c>
      <c r="DB39" s="8"/>
      <c r="DC39" s="8"/>
      <c r="DD39" s="8"/>
      <c r="DE39" s="8"/>
      <c r="DF39" s="40" t="s">
        <v>39</v>
      </c>
      <c r="DG39" s="8"/>
      <c r="DH39" s="8"/>
      <c r="DI39" s="8"/>
      <c r="DJ39" s="8"/>
      <c r="DK39" s="40" t="s">
        <v>39</v>
      </c>
      <c r="DL39" s="8"/>
      <c r="DM39" s="8"/>
      <c r="DN39" s="8"/>
      <c r="DO39" s="8"/>
      <c r="DP39" s="40" t="s">
        <v>39</v>
      </c>
      <c r="DQ39" s="8"/>
      <c r="DR39" s="8"/>
      <c r="DS39" s="8"/>
      <c r="DT39" s="8"/>
      <c r="DU39" s="40" t="s">
        <v>39</v>
      </c>
      <c r="DV39" s="8"/>
      <c r="DW39" s="8"/>
      <c r="DX39" s="8"/>
      <c r="DY39" s="8"/>
      <c r="DZ39" s="40" t="s">
        <v>39</v>
      </c>
      <c r="EA39" s="8"/>
      <c r="EB39" s="8"/>
      <c r="EC39" s="8"/>
      <c r="ED39" s="8"/>
      <c r="EE39" s="40" t="s">
        <v>39</v>
      </c>
      <c r="EF39" s="8"/>
      <c r="EG39" s="8"/>
      <c r="EH39" s="8"/>
      <c r="EI39" s="8"/>
      <c r="EJ39" s="40" t="s">
        <v>39</v>
      </c>
      <c r="EK39" s="8"/>
      <c r="EL39" s="8"/>
      <c r="EM39" s="8"/>
      <c r="EN39" s="8"/>
      <c r="EO39" s="40" t="s">
        <v>39</v>
      </c>
      <c r="EP39" s="8"/>
      <c r="EQ39" s="8"/>
      <c r="ER39" s="8"/>
      <c r="ES39" s="8"/>
      <c r="ET39" s="40" t="s">
        <v>39</v>
      </c>
      <c r="EU39" s="8"/>
      <c r="EV39" s="8"/>
      <c r="EW39" s="8"/>
      <c r="EX39" s="8"/>
      <c r="EY39" s="40" t="s">
        <v>39</v>
      </c>
      <c r="EZ39" s="8"/>
      <c r="FA39" s="8"/>
      <c r="FB39" s="8"/>
      <c r="FC39" s="8"/>
      <c r="FD39" s="40" t="s">
        <v>39</v>
      </c>
      <c r="FE39" s="8"/>
      <c r="FF39" s="8"/>
      <c r="FG39" s="8"/>
      <c r="FH39" s="8"/>
      <c r="FI39" s="40" t="s">
        <v>39</v>
      </c>
      <c r="FJ39" s="8"/>
      <c r="FK39" s="8"/>
      <c r="FL39" s="8"/>
      <c r="FM39" s="8"/>
      <c r="FN39" s="40" t="s">
        <v>525</v>
      </c>
      <c r="FO39" s="8"/>
      <c r="FP39" s="8"/>
      <c r="FQ39" s="8"/>
      <c r="FR39" s="8"/>
      <c r="FS39" s="40" t="s">
        <v>39</v>
      </c>
      <c r="FT39" s="8"/>
      <c r="FU39" s="8"/>
      <c r="FV39" s="8"/>
      <c r="FW39" s="8"/>
      <c r="FX39" s="40" t="s">
        <v>39</v>
      </c>
      <c r="FY39" s="8"/>
      <c r="FZ39" s="8"/>
      <c r="GA39" s="8"/>
      <c r="GB39" s="8"/>
      <c r="GC39" s="40" t="s">
        <v>39</v>
      </c>
      <c r="GD39" s="8"/>
      <c r="GE39" s="8"/>
      <c r="GF39" s="8"/>
      <c r="GG39" s="8"/>
      <c r="GH39" s="40" t="s">
        <v>39</v>
      </c>
      <c r="GI39" s="8"/>
      <c r="GJ39" s="8"/>
      <c r="GK39" s="8"/>
      <c r="GL39" s="8"/>
      <c r="GM39" s="40" t="s">
        <v>39</v>
      </c>
      <c r="GN39" s="8"/>
      <c r="GO39" s="8"/>
      <c r="GP39" s="8"/>
      <c r="GQ39" s="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row>
    <row r="40" spans="1:254" s="40" customFormat="1" x14ac:dyDescent="0.2">
      <c r="A40" s="38"/>
      <c r="B40" s="31"/>
      <c r="C40" s="38"/>
      <c r="D40" s="39"/>
      <c r="E40" s="38"/>
      <c r="F40" s="39"/>
      <c r="G40" s="38"/>
      <c r="H40" s="38"/>
      <c r="I40" s="38"/>
      <c r="J40" s="38"/>
      <c r="K40" s="38"/>
      <c r="L40" s="38"/>
      <c r="M40" s="38"/>
      <c r="N40" s="38"/>
      <c r="AD40" s="40" t="s">
        <v>149</v>
      </c>
      <c r="AI40" s="40" t="s">
        <v>149</v>
      </c>
      <c r="AN40" s="40" t="s">
        <v>149</v>
      </c>
      <c r="AS40" s="40" t="s">
        <v>168</v>
      </c>
      <c r="AX40" s="40" t="s">
        <v>316</v>
      </c>
      <c r="BC40" s="40" t="s">
        <v>168</v>
      </c>
      <c r="BD40" s="8"/>
      <c r="BE40" s="8"/>
      <c r="BF40" s="8"/>
      <c r="BG40" s="8"/>
      <c r="BH40" s="40" t="s">
        <v>330</v>
      </c>
      <c r="BI40" s="8"/>
      <c r="BJ40" s="8"/>
      <c r="BK40" s="8"/>
      <c r="BL40" s="8"/>
      <c r="BM40" s="40" t="s">
        <v>340</v>
      </c>
      <c r="BN40" s="8"/>
      <c r="BO40" s="8"/>
      <c r="BP40" s="8"/>
      <c r="BQ40" s="8"/>
      <c r="BR40" s="40" t="s">
        <v>149</v>
      </c>
      <c r="BS40" s="8"/>
      <c r="BT40" s="8"/>
      <c r="BU40" s="8"/>
      <c r="BV40" s="8"/>
      <c r="BW40" s="40" t="s">
        <v>149</v>
      </c>
      <c r="BX40" s="8"/>
      <c r="BY40" s="8"/>
      <c r="BZ40" s="8"/>
      <c r="CA40" s="8"/>
      <c r="CB40" s="40" t="s">
        <v>168</v>
      </c>
      <c r="CC40" s="8"/>
      <c r="CD40" s="8"/>
      <c r="CE40" s="8"/>
      <c r="CF40" s="8"/>
      <c r="CG40" s="40" t="s">
        <v>168</v>
      </c>
      <c r="CH40" s="8"/>
      <c r="CI40" s="8"/>
      <c r="CJ40" s="8"/>
      <c r="CK40" s="8"/>
      <c r="CL40" s="40" t="s">
        <v>382</v>
      </c>
      <c r="CM40" s="8"/>
      <c r="CN40" s="8"/>
      <c r="CO40" s="8"/>
      <c r="CP40" s="8"/>
      <c r="CV40" s="40" t="s">
        <v>403</v>
      </c>
      <c r="CW40" s="8"/>
      <c r="CX40" s="8"/>
      <c r="CY40" s="8"/>
      <c r="CZ40" s="8"/>
      <c r="DA40" s="40" t="s">
        <v>415</v>
      </c>
      <c r="DB40" s="8"/>
      <c r="DC40" s="8"/>
      <c r="DD40" s="8"/>
      <c r="DE40" s="8"/>
      <c r="DF40" s="40" t="s">
        <v>189</v>
      </c>
      <c r="DG40" s="8"/>
      <c r="DH40" s="8"/>
      <c r="DI40" s="8"/>
      <c r="DJ40" s="8"/>
      <c r="DK40" s="40" t="s">
        <v>434</v>
      </c>
      <c r="DL40" s="8"/>
      <c r="DM40" s="8"/>
      <c r="DN40" s="8"/>
      <c r="DO40" s="8"/>
      <c r="DP40" s="40" t="s">
        <v>168</v>
      </c>
      <c r="DQ40" s="8"/>
      <c r="DR40" s="8"/>
      <c r="DS40" s="8"/>
      <c r="DT40" s="8"/>
      <c r="DU40" s="40" t="s">
        <v>446</v>
      </c>
      <c r="DV40" s="8"/>
      <c r="DW40" s="8"/>
      <c r="DX40" s="8"/>
      <c r="DY40" s="8"/>
      <c r="DZ40" s="40" t="s">
        <v>460</v>
      </c>
      <c r="EA40" s="8"/>
      <c r="EB40" s="8"/>
      <c r="EC40" s="8"/>
      <c r="ED40" s="8"/>
      <c r="EE40" s="40" t="s">
        <v>168</v>
      </c>
      <c r="EF40" s="8"/>
      <c r="EG40" s="8"/>
      <c r="EH40" s="8"/>
      <c r="EI40" s="8"/>
      <c r="EJ40" s="40" t="s">
        <v>483</v>
      </c>
      <c r="EK40" s="8"/>
      <c r="EL40" s="8"/>
      <c r="EM40" s="8"/>
      <c r="EN40" s="8"/>
      <c r="EO40" s="40" t="s">
        <v>189</v>
      </c>
      <c r="EP40" s="8"/>
      <c r="EQ40" s="8"/>
      <c r="ER40" s="8"/>
      <c r="ES40" s="8"/>
      <c r="ET40" s="40" t="s">
        <v>497</v>
      </c>
      <c r="EU40" s="8"/>
      <c r="EV40" s="8"/>
      <c r="EW40" s="8"/>
      <c r="EX40" s="8"/>
      <c r="EY40" s="40" t="s">
        <v>503</v>
      </c>
      <c r="EZ40" s="8"/>
      <c r="FA40" s="8"/>
      <c r="FB40" s="8"/>
      <c r="FC40" s="8"/>
      <c r="FD40" s="40" t="s">
        <v>512</v>
      </c>
      <c r="FE40" s="8"/>
      <c r="FF40" s="8"/>
      <c r="FG40" s="8"/>
      <c r="FH40" s="8"/>
      <c r="FI40" s="40" t="s">
        <v>189</v>
      </c>
      <c r="FJ40" s="8"/>
      <c r="FK40" s="8"/>
      <c r="FL40" s="8"/>
      <c r="FM40" s="8"/>
      <c r="FN40" s="40" t="s">
        <v>526</v>
      </c>
      <c r="FO40" s="8"/>
      <c r="FP40" s="8"/>
      <c r="FQ40" s="8"/>
      <c r="FR40" s="8"/>
      <c r="FS40" s="40" t="s">
        <v>149</v>
      </c>
      <c r="FT40" s="8"/>
      <c r="FU40" s="8"/>
      <c r="FV40" s="8"/>
      <c r="FW40" s="8"/>
      <c r="FX40" s="40" t="s">
        <v>149</v>
      </c>
      <c r="FY40" s="8"/>
      <c r="FZ40" s="8"/>
      <c r="GA40" s="8"/>
      <c r="GB40" s="8"/>
      <c r="GC40" s="40" t="s">
        <v>168</v>
      </c>
      <c r="GD40" s="8"/>
      <c r="GE40" s="8"/>
      <c r="GF40" s="8"/>
      <c r="GG40" s="8"/>
      <c r="GH40" s="40" t="s">
        <v>168</v>
      </c>
      <c r="GI40" s="8"/>
      <c r="GJ40" s="8"/>
      <c r="GK40" s="8"/>
      <c r="GL40" s="8"/>
      <c r="GM40" s="40" t="s">
        <v>168</v>
      </c>
      <c r="GN40" s="8"/>
      <c r="GO40" s="8"/>
      <c r="GP40" s="8"/>
      <c r="GQ40" s="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row>
    <row r="41" spans="1:254" s="40" customFormat="1" x14ac:dyDescent="0.2">
      <c r="A41" s="38"/>
      <c r="B41" s="31"/>
      <c r="C41" s="38"/>
      <c r="D41" s="39"/>
      <c r="E41" s="38"/>
      <c r="F41" s="39"/>
      <c r="G41" s="38"/>
      <c r="H41" s="38"/>
      <c r="I41" s="38"/>
      <c r="J41" s="38"/>
      <c r="K41" s="38"/>
      <c r="L41" s="38"/>
      <c r="M41" s="38"/>
      <c r="N41" s="38"/>
      <c r="AD41" s="40" t="s">
        <v>150</v>
      </c>
      <c r="AI41" s="40" t="s">
        <v>150</v>
      </c>
      <c r="AN41" s="40" t="s">
        <v>447</v>
      </c>
      <c r="AS41" s="40" t="s">
        <v>303</v>
      </c>
      <c r="AX41" s="40" t="s">
        <v>317</v>
      </c>
      <c r="BC41" s="40" t="s">
        <v>323</v>
      </c>
      <c r="BF41" s="8"/>
      <c r="BG41" s="8"/>
      <c r="BH41" s="40" t="s">
        <v>370</v>
      </c>
      <c r="BI41" s="8"/>
      <c r="BJ41" s="8"/>
      <c r="BK41" s="8"/>
      <c r="BL41" s="8"/>
      <c r="BM41" s="40" t="s">
        <v>342</v>
      </c>
      <c r="BN41" s="8"/>
      <c r="BO41" s="8"/>
      <c r="BP41" s="8"/>
      <c r="BQ41" s="8"/>
      <c r="BR41" s="40" t="s">
        <v>346</v>
      </c>
      <c r="BS41" s="8"/>
      <c r="BT41" s="8"/>
      <c r="BU41" s="8"/>
      <c r="BV41" s="8"/>
      <c r="BW41" s="40" t="s">
        <v>448</v>
      </c>
      <c r="BX41" s="8"/>
      <c r="BY41" s="8"/>
      <c r="BZ41" s="8"/>
      <c r="CA41" s="8"/>
      <c r="CB41" s="40" t="s">
        <v>358</v>
      </c>
      <c r="CC41" s="8"/>
      <c r="CD41" s="8"/>
      <c r="CE41" s="8"/>
      <c r="CF41" s="8"/>
      <c r="CG41" s="40" t="s">
        <v>448</v>
      </c>
      <c r="CH41" s="8"/>
      <c r="CI41" s="8"/>
      <c r="CJ41" s="8"/>
      <c r="CK41" s="8"/>
      <c r="CL41" s="40" t="s">
        <v>370</v>
      </c>
      <c r="CM41" s="8"/>
      <c r="CN41" s="8"/>
      <c r="CO41" s="8"/>
      <c r="CP41" s="8"/>
      <c r="CV41" s="40" t="s">
        <v>404</v>
      </c>
      <c r="CW41" s="8"/>
      <c r="CX41" s="8"/>
      <c r="CY41" s="8"/>
      <c r="CZ41" s="8"/>
      <c r="DA41" s="40" t="s">
        <v>416</v>
      </c>
      <c r="DB41" s="8"/>
      <c r="DC41" s="8"/>
      <c r="DD41" s="8"/>
      <c r="DE41" s="8"/>
      <c r="DF41" s="40" t="s">
        <v>426</v>
      </c>
      <c r="DG41" s="8"/>
      <c r="DH41" s="8"/>
      <c r="DI41" s="8"/>
      <c r="DJ41" s="8"/>
      <c r="DK41" s="40" t="s">
        <v>435</v>
      </c>
      <c r="DL41" s="8"/>
      <c r="DM41" s="8"/>
      <c r="DN41" s="8"/>
      <c r="DO41" s="8"/>
      <c r="DP41" s="40" t="s">
        <v>443</v>
      </c>
      <c r="DQ41" s="8"/>
      <c r="DR41" s="8"/>
      <c r="DS41" s="8"/>
      <c r="DT41" s="8"/>
      <c r="DU41" s="40" t="s">
        <v>346</v>
      </c>
      <c r="DV41" s="8"/>
      <c r="DW41" s="8"/>
      <c r="DX41" s="8"/>
      <c r="DY41" s="8"/>
      <c r="DZ41" s="40" t="s">
        <v>461</v>
      </c>
      <c r="EA41" s="8"/>
      <c r="EB41" s="8"/>
      <c r="EC41" s="8"/>
      <c r="ED41" s="8"/>
      <c r="EE41" s="40" t="s">
        <v>472</v>
      </c>
      <c r="EF41" s="8"/>
      <c r="EG41" s="8"/>
      <c r="EH41" s="8"/>
      <c r="EI41" s="8"/>
      <c r="EJ41" s="40" t="s">
        <v>484</v>
      </c>
      <c r="EK41" s="8"/>
      <c r="EL41" s="8"/>
      <c r="EM41" s="8"/>
      <c r="EN41" s="8"/>
      <c r="EO41" s="40" t="s">
        <v>490</v>
      </c>
      <c r="EP41" s="8"/>
      <c r="EQ41" s="8"/>
      <c r="ER41" s="8"/>
      <c r="ES41" s="8"/>
      <c r="ET41" s="40" t="s">
        <v>191</v>
      </c>
      <c r="EU41" s="8"/>
      <c r="EV41" s="8"/>
      <c r="EW41" s="8"/>
      <c r="EX41" s="8"/>
      <c r="EY41" s="40" t="s">
        <v>504</v>
      </c>
      <c r="EZ41" s="8"/>
      <c r="FA41" s="8"/>
      <c r="FB41" s="8"/>
      <c r="FC41" s="8"/>
      <c r="FD41" s="40" t="s">
        <v>490</v>
      </c>
      <c r="FE41" s="8"/>
      <c r="FF41" s="8"/>
      <c r="FG41" s="8"/>
      <c r="FH41" s="8"/>
      <c r="FI41" s="40" t="s">
        <v>520</v>
      </c>
      <c r="FJ41" s="8"/>
      <c r="FK41" s="8"/>
      <c r="FL41" s="8"/>
      <c r="FM41" s="8"/>
      <c r="FN41" s="40" t="s">
        <v>527</v>
      </c>
      <c r="FO41" s="8"/>
      <c r="FP41" s="8"/>
      <c r="FQ41" s="8"/>
      <c r="FR41" s="8"/>
      <c r="FS41" s="40" t="s">
        <v>534</v>
      </c>
      <c r="FT41" s="8"/>
      <c r="FU41" s="8"/>
      <c r="FV41" s="8"/>
      <c r="FW41" s="8"/>
      <c r="FX41" s="40" t="s">
        <v>544</v>
      </c>
      <c r="FY41" s="8"/>
      <c r="FZ41" s="8"/>
      <c r="GA41" s="8"/>
      <c r="GB41" s="8"/>
      <c r="GC41" s="40" t="s">
        <v>544</v>
      </c>
      <c r="GD41" s="8"/>
      <c r="GE41" s="8"/>
      <c r="GF41" s="8"/>
      <c r="GG41" s="8"/>
      <c r="GH41" s="40" t="s">
        <v>544</v>
      </c>
      <c r="GI41" s="8"/>
      <c r="GJ41" s="8"/>
      <c r="GK41" s="8"/>
      <c r="GL41" s="8"/>
      <c r="GM41" s="40" t="s">
        <v>544</v>
      </c>
      <c r="GN41" s="8"/>
      <c r="GO41" s="8"/>
      <c r="GP41" s="8"/>
      <c r="GQ41" s="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row>
    <row r="42" spans="1:254" s="40" customFormat="1" x14ac:dyDescent="0.2">
      <c r="A42" s="38"/>
      <c r="B42" s="31"/>
      <c r="C42" s="38"/>
      <c r="D42" s="39"/>
      <c r="E42" s="38"/>
      <c r="F42" s="39"/>
      <c r="G42" s="38"/>
      <c r="H42" s="38"/>
      <c r="I42" s="38"/>
      <c r="J42" s="38"/>
      <c r="K42" s="38"/>
      <c r="L42" s="38"/>
      <c r="M42" s="38"/>
      <c r="N42" s="38"/>
      <c r="AD42" s="40" t="s">
        <v>274</v>
      </c>
      <c r="AI42" s="40" t="s">
        <v>274</v>
      </c>
      <c r="AN42" s="40" t="s">
        <v>274</v>
      </c>
      <c r="AS42" s="40" t="s">
        <v>79</v>
      </c>
      <c r="AX42" s="40" t="s">
        <v>79</v>
      </c>
      <c r="BC42" s="40" t="s">
        <v>158</v>
      </c>
      <c r="BD42" s="8"/>
      <c r="BE42" s="8"/>
      <c r="BF42" s="8"/>
      <c r="BG42" s="8"/>
      <c r="BH42" s="40" t="s">
        <v>158</v>
      </c>
      <c r="BI42" s="8"/>
      <c r="BJ42" s="8"/>
      <c r="BK42" s="8"/>
      <c r="BL42" s="8"/>
      <c r="BM42" s="40" t="s">
        <v>158</v>
      </c>
      <c r="BN42" s="8"/>
      <c r="BO42" s="8"/>
      <c r="BP42" s="8"/>
      <c r="BQ42" s="8"/>
      <c r="BR42" s="40" t="s">
        <v>158</v>
      </c>
      <c r="BS42" s="8"/>
      <c r="BT42" s="8"/>
      <c r="BU42" s="8"/>
      <c r="BV42" s="8"/>
      <c r="BW42" s="40" t="s">
        <v>158</v>
      </c>
      <c r="BX42" s="8"/>
      <c r="BY42" s="8"/>
      <c r="BZ42" s="8"/>
      <c r="CA42" s="8"/>
      <c r="CB42" s="40" t="s">
        <v>192</v>
      </c>
      <c r="CC42" s="8"/>
      <c r="CD42" s="8"/>
      <c r="CE42" s="8"/>
      <c r="CF42" s="8"/>
      <c r="CG42" s="40" t="s">
        <v>158</v>
      </c>
      <c r="CH42" s="8"/>
      <c r="CI42" s="8"/>
      <c r="CJ42" s="8"/>
      <c r="CK42" s="8"/>
      <c r="CL42" s="40" t="s">
        <v>79</v>
      </c>
      <c r="CM42" s="8"/>
      <c r="CN42" s="8"/>
      <c r="CO42" s="8"/>
      <c r="CP42" s="8"/>
      <c r="CV42" s="40" t="s">
        <v>158</v>
      </c>
      <c r="CW42" s="8"/>
      <c r="CX42" s="8"/>
      <c r="CY42" s="8"/>
      <c r="CZ42" s="8"/>
      <c r="DA42" s="40" t="s">
        <v>274</v>
      </c>
      <c r="DB42" s="8"/>
      <c r="DC42" s="8"/>
      <c r="DD42" s="8"/>
      <c r="DE42" s="8"/>
      <c r="DF42" s="40" t="s">
        <v>158</v>
      </c>
      <c r="DG42" s="8"/>
      <c r="DH42" s="8"/>
      <c r="DI42" s="8"/>
      <c r="DJ42" s="8"/>
      <c r="DK42" s="40" t="s">
        <v>158</v>
      </c>
      <c r="DL42" s="8"/>
      <c r="DM42" s="8"/>
      <c r="DN42" s="8"/>
      <c r="DO42" s="8"/>
      <c r="DP42" s="40" t="s">
        <v>444</v>
      </c>
      <c r="DQ42" s="8"/>
      <c r="DR42" s="8"/>
      <c r="DS42" s="8"/>
      <c r="DT42" s="8"/>
      <c r="DU42" s="40" t="s">
        <v>158</v>
      </c>
      <c r="DV42" s="8"/>
      <c r="DW42" s="8"/>
      <c r="DX42" s="8"/>
      <c r="DY42" s="8"/>
      <c r="DZ42" s="40" t="s">
        <v>158</v>
      </c>
      <c r="EA42" s="8"/>
      <c r="EB42" s="8"/>
      <c r="EC42" s="8"/>
      <c r="ED42" s="8"/>
      <c r="EE42" s="40" t="s">
        <v>473</v>
      </c>
      <c r="EF42" s="8"/>
      <c r="EG42" s="8"/>
      <c r="EH42" s="8"/>
      <c r="EI42" s="8"/>
      <c r="EJ42" s="40" t="s">
        <v>192</v>
      </c>
      <c r="EK42" s="8"/>
      <c r="EL42" s="8"/>
      <c r="EM42" s="8"/>
      <c r="EN42" s="8"/>
      <c r="EO42" s="40" t="s">
        <v>158</v>
      </c>
      <c r="EP42" s="8"/>
      <c r="EQ42" s="8"/>
      <c r="ER42" s="8"/>
      <c r="ES42" s="8"/>
      <c r="ET42" s="40" t="s">
        <v>192</v>
      </c>
      <c r="EU42" s="8"/>
      <c r="EV42" s="8"/>
      <c r="EW42" s="8"/>
      <c r="EX42" s="8"/>
      <c r="EY42" s="40" t="s">
        <v>192</v>
      </c>
      <c r="EZ42" s="8"/>
      <c r="FA42" s="8"/>
      <c r="FB42" s="8"/>
      <c r="FC42" s="8"/>
      <c r="FD42" s="40" t="s">
        <v>158</v>
      </c>
      <c r="FE42" s="8"/>
      <c r="FF42" s="8"/>
      <c r="FG42" s="8"/>
      <c r="FH42" s="8"/>
      <c r="FI42" s="40" t="s">
        <v>158</v>
      </c>
      <c r="FJ42" s="8"/>
      <c r="FK42" s="8"/>
      <c r="FL42" s="8"/>
      <c r="FM42" s="8"/>
      <c r="FN42" s="40" t="s">
        <v>192</v>
      </c>
      <c r="FO42" s="8"/>
      <c r="FP42" s="8"/>
      <c r="FQ42" s="8"/>
      <c r="FR42" s="8"/>
      <c r="FS42" s="40" t="s">
        <v>274</v>
      </c>
      <c r="FT42" s="8"/>
      <c r="FU42" s="8"/>
      <c r="FV42" s="8"/>
      <c r="FW42" s="8"/>
      <c r="FX42" s="40" t="s">
        <v>274</v>
      </c>
      <c r="FY42" s="8"/>
      <c r="FZ42" s="8"/>
      <c r="GA42" s="8"/>
      <c r="GB42" s="8"/>
      <c r="GC42" s="40" t="s">
        <v>158</v>
      </c>
      <c r="GD42" s="8"/>
      <c r="GE42" s="8"/>
      <c r="GF42" s="8"/>
      <c r="GG42" s="8"/>
      <c r="GH42" s="40" t="s">
        <v>274</v>
      </c>
      <c r="GI42" s="8"/>
      <c r="GJ42" s="8"/>
      <c r="GK42" s="8"/>
      <c r="GL42" s="8"/>
      <c r="GM42" s="40" t="s">
        <v>566</v>
      </c>
      <c r="GN42" s="8"/>
      <c r="GO42" s="8"/>
      <c r="GP42" s="8"/>
      <c r="GQ42" s="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row>
    <row r="43" spans="1:254" s="40" customFormat="1" ht="13.5" customHeight="1" x14ac:dyDescent="0.2">
      <c r="A43" s="38"/>
      <c r="B43" s="31"/>
      <c r="C43" s="38"/>
      <c r="D43" s="39"/>
      <c r="E43" s="38"/>
      <c r="F43" s="39"/>
      <c r="G43" s="38"/>
      <c r="H43" s="38"/>
      <c r="I43" s="38"/>
      <c r="J43" s="38"/>
      <c r="K43" s="38"/>
      <c r="L43" s="38"/>
      <c r="M43" s="38"/>
      <c r="N43" s="38"/>
      <c r="AD43" s="40" t="s">
        <v>190</v>
      </c>
      <c r="AI43" s="40" t="s">
        <v>188</v>
      </c>
      <c r="AN43" s="40" t="s">
        <v>294</v>
      </c>
      <c r="AS43" s="40" t="s">
        <v>304</v>
      </c>
      <c r="AX43" s="40" t="s">
        <v>318</v>
      </c>
      <c r="BC43" s="40" t="s">
        <v>304</v>
      </c>
      <c r="BD43" s="8"/>
      <c r="BE43" s="8"/>
      <c r="BF43" s="8"/>
      <c r="BG43" s="8"/>
      <c r="BH43" s="40" t="s">
        <v>318</v>
      </c>
      <c r="BI43" s="8"/>
      <c r="BJ43" s="8"/>
      <c r="BK43" s="8"/>
      <c r="BL43" s="8"/>
      <c r="BM43" s="40" t="s">
        <v>341</v>
      </c>
      <c r="BN43" s="8"/>
      <c r="BO43" s="8"/>
      <c r="BP43" s="8"/>
      <c r="BQ43" s="8"/>
      <c r="BR43" s="40" t="s">
        <v>347</v>
      </c>
      <c r="BS43" s="8"/>
      <c r="BT43" s="8"/>
      <c r="BU43" s="8"/>
      <c r="BV43" s="8"/>
      <c r="BW43" s="40" t="s">
        <v>352</v>
      </c>
      <c r="BX43" s="8"/>
      <c r="BY43" s="8"/>
      <c r="BZ43" s="8"/>
      <c r="CA43" s="8"/>
      <c r="CB43" s="40" t="s">
        <v>449</v>
      </c>
      <c r="CC43" s="8"/>
      <c r="CD43" s="8"/>
      <c r="CE43" s="8"/>
      <c r="CF43" s="8"/>
      <c r="CG43" s="40" t="s">
        <v>347</v>
      </c>
      <c r="CH43" s="8"/>
      <c r="CI43" s="8"/>
      <c r="CJ43" s="8"/>
      <c r="CK43" s="8"/>
      <c r="CL43" s="40" t="s">
        <v>347</v>
      </c>
      <c r="CM43" s="8"/>
      <c r="CN43" s="8"/>
      <c r="CO43" s="8"/>
      <c r="CP43" s="8"/>
      <c r="CV43" s="40" t="s">
        <v>347</v>
      </c>
      <c r="CW43" s="8"/>
      <c r="CX43" s="8"/>
      <c r="CY43" s="8"/>
      <c r="CZ43" s="8"/>
      <c r="DA43" s="40" t="s">
        <v>417</v>
      </c>
      <c r="DB43" s="8"/>
      <c r="DC43" s="8"/>
      <c r="DD43" s="8"/>
      <c r="DE43" s="8"/>
      <c r="DF43" s="40" t="s">
        <v>347</v>
      </c>
      <c r="DG43" s="8"/>
      <c r="DH43" s="8"/>
      <c r="DI43" s="8"/>
      <c r="DJ43" s="8"/>
      <c r="DK43" s="40" t="s">
        <v>347</v>
      </c>
      <c r="DL43" s="8"/>
      <c r="DM43" s="8"/>
      <c r="DN43" s="8"/>
      <c r="DO43" s="8"/>
      <c r="DP43" s="40" t="s">
        <v>347</v>
      </c>
      <c r="DQ43" s="8"/>
      <c r="DR43" s="8"/>
      <c r="DS43" s="8"/>
      <c r="DT43" s="8"/>
      <c r="DU43" s="40" t="s">
        <v>449</v>
      </c>
      <c r="DV43" s="8"/>
      <c r="DW43" s="8"/>
      <c r="DX43" s="8"/>
      <c r="DY43" s="8"/>
      <c r="DZ43" s="40" t="s">
        <v>347</v>
      </c>
      <c r="EA43" s="8"/>
      <c r="EB43" s="8"/>
      <c r="EC43" s="8"/>
      <c r="ED43" s="8"/>
      <c r="EF43" s="8"/>
      <c r="EG43" s="8"/>
      <c r="EH43" s="8"/>
      <c r="EI43" s="8"/>
      <c r="EJ43" s="40" t="s">
        <v>485</v>
      </c>
      <c r="EK43" s="8"/>
      <c r="EL43" s="8"/>
      <c r="EM43" s="8"/>
      <c r="EN43" s="8"/>
      <c r="EO43" s="40" t="s">
        <v>347</v>
      </c>
      <c r="EP43" s="8"/>
      <c r="EQ43" s="8"/>
      <c r="ER43" s="8"/>
      <c r="ES43" s="8"/>
      <c r="ET43" s="40" t="s">
        <v>485</v>
      </c>
      <c r="EU43" s="8"/>
      <c r="EV43" s="8"/>
      <c r="EW43" s="8"/>
      <c r="EX43" s="8"/>
      <c r="EY43" s="40" t="s">
        <v>505</v>
      </c>
      <c r="EZ43" s="8"/>
      <c r="FA43" s="8"/>
      <c r="FB43" s="8"/>
      <c r="FC43" s="8"/>
      <c r="FD43" s="40" t="s">
        <v>505</v>
      </c>
      <c r="FE43" s="8"/>
      <c r="FF43" s="8"/>
      <c r="FG43" s="8"/>
      <c r="FH43" s="8"/>
      <c r="FI43" s="40" t="s">
        <v>347</v>
      </c>
      <c r="FJ43" s="8"/>
      <c r="FK43" s="8"/>
      <c r="FL43" s="8"/>
      <c r="FM43" s="8"/>
      <c r="FN43" s="40" t="s">
        <v>294</v>
      </c>
      <c r="FO43" s="8"/>
      <c r="FP43" s="8"/>
      <c r="FQ43" s="8"/>
      <c r="FR43" s="8"/>
      <c r="FS43" s="40" t="s">
        <v>505</v>
      </c>
      <c r="FT43" s="8"/>
      <c r="FU43" s="8"/>
      <c r="FV43" s="8"/>
      <c r="FW43" s="8"/>
      <c r="FX43" s="40" t="s">
        <v>550</v>
      </c>
      <c r="FY43" s="8"/>
      <c r="FZ43" s="8"/>
      <c r="GA43" s="8"/>
      <c r="GB43" s="8"/>
      <c r="GC43" s="40" t="s">
        <v>505</v>
      </c>
      <c r="GD43" s="8"/>
      <c r="GE43" s="8"/>
      <c r="GF43" s="8"/>
      <c r="GG43" s="8"/>
      <c r="GH43" s="40" t="s">
        <v>505</v>
      </c>
      <c r="GI43" s="8"/>
      <c r="GJ43" s="8"/>
      <c r="GK43" s="8"/>
      <c r="GL43" s="8"/>
      <c r="GM43" s="40" t="s">
        <v>505</v>
      </c>
      <c r="GN43" s="8"/>
      <c r="GO43" s="8"/>
      <c r="GP43" s="8"/>
      <c r="GQ43" s="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row>
    <row r="44" spans="1:254" s="40" customFormat="1" ht="409.6" customHeight="1" x14ac:dyDescent="0.2">
      <c r="A44" s="38"/>
      <c r="B44" s="31"/>
      <c r="C44" s="38"/>
      <c r="D44" s="39"/>
      <c r="E44" s="38"/>
      <c r="F44" s="39"/>
      <c r="G44" s="38"/>
      <c r="H44" s="38"/>
      <c r="I44" s="38"/>
      <c r="J44" s="38"/>
      <c r="K44" s="38"/>
      <c r="L44" s="38"/>
      <c r="M44" s="38"/>
      <c r="N44" s="38"/>
      <c r="O44" s="171" t="s">
        <v>242</v>
      </c>
      <c r="P44" s="172"/>
      <c r="Q44" s="172"/>
      <c r="R44" s="172"/>
      <c r="S44" s="173"/>
      <c r="T44" s="171" t="s">
        <v>251</v>
      </c>
      <c r="U44" s="172"/>
      <c r="V44" s="172"/>
      <c r="W44" s="172"/>
      <c r="X44" s="173"/>
      <c r="Y44" s="171" t="s">
        <v>266</v>
      </c>
      <c r="Z44" s="172"/>
      <c r="AA44" s="172"/>
      <c r="AB44" s="172"/>
      <c r="AC44" s="173"/>
      <c r="AD44" s="171" t="s">
        <v>279</v>
      </c>
      <c r="AE44" s="172"/>
      <c r="AF44" s="172"/>
      <c r="AG44" s="172"/>
      <c r="AH44" s="173"/>
      <c r="AI44" s="171" t="s">
        <v>287</v>
      </c>
      <c r="AJ44" s="172"/>
      <c r="AK44" s="172"/>
      <c r="AL44" s="172"/>
      <c r="AM44" s="173"/>
      <c r="AN44" s="171" t="s">
        <v>298</v>
      </c>
      <c r="AO44" s="172"/>
      <c r="AP44" s="172"/>
      <c r="AQ44" s="172"/>
      <c r="AR44" s="173"/>
      <c r="AS44" s="171" t="s">
        <v>305</v>
      </c>
      <c r="AT44" s="172"/>
      <c r="AU44" s="172"/>
      <c r="AV44" s="172"/>
      <c r="AW44" s="173"/>
      <c r="AX44" s="171" t="s">
        <v>319</v>
      </c>
      <c r="AY44" s="172"/>
      <c r="AZ44" s="172"/>
      <c r="BA44" s="172"/>
      <c r="BB44" s="173"/>
      <c r="BC44" s="171" t="s">
        <v>397</v>
      </c>
      <c r="BD44" s="172"/>
      <c r="BE44" s="172"/>
      <c r="BF44" s="172"/>
      <c r="BG44" s="173"/>
      <c r="BH44" s="171" t="s">
        <v>334</v>
      </c>
      <c r="BI44" s="172"/>
      <c r="BJ44" s="172"/>
      <c r="BK44" s="172"/>
      <c r="BL44" s="173"/>
      <c r="BM44" s="171" t="s">
        <v>343</v>
      </c>
      <c r="BN44" s="172"/>
      <c r="BO44" s="172"/>
      <c r="BP44" s="172"/>
      <c r="BQ44" s="173"/>
      <c r="BR44" s="171" t="s">
        <v>349</v>
      </c>
      <c r="BS44" s="172"/>
      <c r="BT44" s="172"/>
      <c r="BU44" s="172"/>
      <c r="BV44" s="173"/>
      <c r="BW44" s="171" t="s">
        <v>356</v>
      </c>
      <c r="BX44" s="172"/>
      <c r="BY44" s="172"/>
      <c r="BZ44" s="172"/>
      <c r="CA44" s="173"/>
      <c r="CB44" s="171" t="s">
        <v>364</v>
      </c>
      <c r="CC44" s="172"/>
      <c r="CD44" s="172"/>
      <c r="CE44" s="172"/>
      <c r="CF44" s="173"/>
      <c r="CG44" s="171" t="s">
        <v>369</v>
      </c>
      <c r="CH44" s="172"/>
      <c r="CI44" s="172"/>
      <c r="CJ44" s="172"/>
      <c r="CK44" s="173"/>
      <c r="CL44" s="171" t="s">
        <v>384</v>
      </c>
      <c r="CM44" s="172"/>
      <c r="CN44" s="172"/>
      <c r="CO44" s="172"/>
      <c r="CP44" s="173"/>
      <c r="CQ44" s="171" t="s">
        <v>401</v>
      </c>
      <c r="CR44" s="172"/>
      <c r="CS44" s="172"/>
      <c r="CT44" s="172"/>
      <c r="CU44" s="173"/>
      <c r="CV44" s="171" t="s">
        <v>406</v>
      </c>
      <c r="CW44" s="172"/>
      <c r="CX44" s="172"/>
      <c r="CY44" s="172"/>
      <c r="CZ44" s="173"/>
      <c r="DA44" s="171" t="s">
        <v>418</v>
      </c>
      <c r="DB44" s="172"/>
      <c r="DC44" s="172"/>
      <c r="DD44" s="172"/>
      <c r="DE44" s="173"/>
      <c r="DF44" s="171" t="s">
        <v>456</v>
      </c>
      <c r="DG44" s="172"/>
      <c r="DH44" s="172"/>
      <c r="DI44" s="172"/>
      <c r="DJ44" s="173"/>
      <c r="DK44" s="171" t="s">
        <v>436</v>
      </c>
      <c r="DL44" s="172"/>
      <c r="DM44" s="172"/>
      <c r="DN44" s="172"/>
      <c r="DO44" s="173"/>
      <c r="DP44" s="171" t="s">
        <v>445</v>
      </c>
      <c r="DQ44" s="172"/>
      <c r="DR44" s="172"/>
      <c r="DS44" s="172"/>
      <c r="DT44" s="173"/>
      <c r="DU44" s="171" t="s">
        <v>452</v>
      </c>
      <c r="DV44" s="172"/>
      <c r="DW44" s="172"/>
      <c r="DX44" s="172"/>
      <c r="DY44" s="173"/>
      <c r="DZ44" s="171" t="s">
        <v>462</v>
      </c>
      <c r="EA44" s="172"/>
      <c r="EB44" s="172"/>
      <c r="EC44" s="172"/>
      <c r="ED44" s="173"/>
      <c r="EE44" s="171" t="s">
        <v>479</v>
      </c>
      <c r="EF44" s="172"/>
      <c r="EG44" s="172"/>
      <c r="EH44" s="172"/>
      <c r="EI44" s="173"/>
      <c r="EJ44" s="171" t="s">
        <v>489</v>
      </c>
      <c r="EK44" s="172"/>
      <c r="EL44" s="172"/>
      <c r="EM44" s="172"/>
      <c r="EN44" s="173"/>
      <c r="EO44" s="171" t="s">
        <v>494</v>
      </c>
      <c r="EP44" s="172"/>
      <c r="EQ44" s="172"/>
      <c r="ER44" s="172"/>
      <c r="ES44" s="173"/>
      <c r="ET44" s="171" t="s">
        <v>501</v>
      </c>
      <c r="EU44" s="172"/>
      <c r="EV44" s="172"/>
      <c r="EW44" s="172"/>
      <c r="EX44" s="173"/>
      <c r="EY44" s="171" t="s">
        <v>507</v>
      </c>
      <c r="EZ44" s="172"/>
      <c r="FA44" s="172"/>
      <c r="FB44" s="172"/>
      <c r="FC44" s="173"/>
      <c r="FD44" s="171" t="s">
        <v>516</v>
      </c>
      <c r="FE44" s="172"/>
      <c r="FF44" s="172"/>
      <c r="FG44" s="172"/>
      <c r="FH44" s="173"/>
      <c r="FI44" s="171" t="s">
        <v>521</v>
      </c>
      <c r="FJ44" s="172"/>
      <c r="FK44" s="172"/>
      <c r="FL44" s="172"/>
      <c r="FM44" s="173"/>
      <c r="FN44" s="171" t="s">
        <v>531</v>
      </c>
      <c r="FO44" s="172"/>
      <c r="FP44" s="172"/>
      <c r="FQ44" s="172"/>
      <c r="FR44" s="173"/>
      <c r="FS44" s="171" t="s">
        <v>538</v>
      </c>
      <c r="FT44" s="172"/>
      <c r="FU44" s="172"/>
      <c r="FV44" s="172"/>
      <c r="FW44" s="173"/>
      <c r="FX44" s="171" t="s">
        <v>546</v>
      </c>
      <c r="FY44" s="172"/>
      <c r="FZ44" s="172"/>
      <c r="GA44" s="172"/>
      <c r="GB44" s="173"/>
      <c r="GC44" s="171" t="s">
        <v>553</v>
      </c>
      <c r="GD44" s="172"/>
      <c r="GE44" s="172"/>
      <c r="GF44" s="172"/>
      <c r="GG44" s="173"/>
      <c r="GH44" s="171" t="s">
        <v>563</v>
      </c>
      <c r="GI44" s="172"/>
      <c r="GJ44" s="172"/>
      <c r="GK44" s="172"/>
      <c r="GL44" s="173"/>
      <c r="GM44" s="171"/>
      <c r="GN44" s="172"/>
      <c r="GO44" s="172"/>
      <c r="GP44" s="172"/>
      <c r="GQ44" s="173"/>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row>
    <row r="45" spans="1:254" s="40" customFormat="1" x14ac:dyDescent="0.2">
      <c r="A45" s="38"/>
      <c r="B45" s="31"/>
      <c r="C45" s="38"/>
      <c r="D45" s="39"/>
      <c r="E45" s="38"/>
      <c r="F45" s="39"/>
      <c r="G45" s="38"/>
      <c r="H45" s="38"/>
      <c r="I45" s="38"/>
      <c r="J45" s="38"/>
      <c r="K45" s="38"/>
      <c r="L45" s="38"/>
      <c r="M45" s="38"/>
      <c r="N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row>
    <row r="46" spans="1:254" s="8" customFormat="1" x14ac:dyDescent="0.2">
      <c r="A46" s="6"/>
      <c r="C46" s="6"/>
      <c r="D46" s="17"/>
      <c r="E46" s="6"/>
      <c r="F46" s="17"/>
      <c r="G46" s="6"/>
      <c r="H46" s="6"/>
      <c r="I46" s="6"/>
      <c r="J46" s="6"/>
      <c r="K46" s="6"/>
      <c r="L46" s="6"/>
      <c r="M46" s="6"/>
      <c r="N46" s="6"/>
      <c r="O46" s="174" t="s">
        <v>139</v>
      </c>
      <c r="P46" s="174"/>
      <c r="Q46" s="174"/>
      <c r="R46" s="174"/>
      <c r="S46" s="174"/>
      <c r="T46" s="174" t="s">
        <v>139</v>
      </c>
      <c r="U46" s="174"/>
      <c r="V46" s="174"/>
      <c r="W46" s="174"/>
      <c r="X46" s="174"/>
      <c r="Y46" s="174" t="s">
        <v>139</v>
      </c>
      <c r="Z46" s="174"/>
      <c r="AA46" s="174"/>
      <c r="AB46" s="174"/>
      <c r="AC46" s="174"/>
      <c r="AD46" s="174" t="s">
        <v>139</v>
      </c>
      <c r="AE46" s="174"/>
      <c r="AF46" s="174"/>
      <c r="AG46" s="174"/>
      <c r="AH46" s="174"/>
      <c r="AI46" s="174" t="s">
        <v>139</v>
      </c>
      <c r="AJ46" s="174"/>
      <c r="AK46" s="174"/>
      <c r="AL46" s="174"/>
      <c r="AM46" s="174"/>
      <c r="AN46" s="174" t="s">
        <v>139</v>
      </c>
      <c r="AO46" s="174"/>
      <c r="AP46" s="174"/>
      <c r="AQ46" s="174"/>
      <c r="AR46" s="174"/>
      <c r="AS46" s="174" t="s">
        <v>139</v>
      </c>
      <c r="AT46" s="174"/>
      <c r="AU46" s="174"/>
      <c r="AV46" s="174"/>
      <c r="AW46" s="174"/>
      <c r="AX46" s="174" t="s">
        <v>139</v>
      </c>
      <c r="AY46" s="174"/>
      <c r="AZ46" s="174"/>
      <c r="BA46" s="174"/>
      <c r="BB46" s="174"/>
      <c r="BC46" s="174" t="s">
        <v>139</v>
      </c>
      <c r="BD46" s="174"/>
      <c r="BE46" s="174"/>
      <c r="BF46" s="174"/>
      <c r="BG46" s="174"/>
      <c r="BH46" s="174" t="s">
        <v>139</v>
      </c>
      <c r="BI46" s="174"/>
      <c r="BJ46" s="174"/>
      <c r="BK46" s="174"/>
      <c r="BL46" s="174"/>
      <c r="BM46" s="174" t="s">
        <v>139</v>
      </c>
      <c r="BN46" s="174"/>
      <c r="BO46" s="174"/>
      <c r="BP46" s="174"/>
      <c r="BQ46" s="174"/>
      <c r="BR46" s="174" t="s">
        <v>139</v>
      </c>
      <c r="BS46" s="174"/>
      <c r="BT46" s="174"/>
      <c r="BU46" s="174"/>
      <c r="BV46" s="174"/>
      <c r="BW46" s="174" t="s">
        <v>139</v>
      </c>
      <c r="BX46" s="174"/>
      <c r="BY46" s="174"/>
      <c r="BZ46" s="174"/>
      <c r="CA46" s="174"/>
      <c r="CB46" s="174" t="s">
        <v>139</v>
      </c>
      <c r="CC46" s="174"/>
      <c r="CD46" s="174"/>
      <c r="CE46" s="174"/>
      <c r="CF46" s="174"/>
      <c r="CG46" s="174" t="s">
        <v>139</v>
      </c>
      <c r="CH46" s="174"/>
      <c r="CI46" s="174"/>
      <c r="CJ46" s="174"/>
      <c r="CK46" s="174"/>
      <c r="CL46" s="174" t="s">
        <v>139</v>
      </c>
      <c r="CM46" s="174"/>
      <c r="CN46" s="174"/>
      <c r="CO46" s="174"/>
      <c r="CP46" s="174"/>
      <c r="CQ46" s="174" t="s">
        <v>139</v>
      </c>
      <c r="CR46" s="174"/>
      <c r="CS46" s="174"/>
      <c r="CT46" s="174"/>
      <c r="CU46" s="174"/>
      <c r="CV46" s="174" t="s">
        <v>139</v>
      </c>
      <c r="CW46" s="174"/>
      <c r="CX46" s="174"/>
      <c r="CY46" s="174"/>
      <c r="CZ46" s="174"/>
      <c r="DA46" s="174" t="s">
        <v>139</v>
      </c>
      <c r="DB46" s="174"/>
      <c r="DC46" s="174"/>
      <c r="DD46" s="174"/>
      <c r="DE46" s="174"/>
      <c r="DF46" s="174" t="s">
        <v>139</v>
      </c>
      <c r="DG46" s="174"/>
      <c r="DH46" s="174"/>
      <c r="DI46" s="174"/>
      <c r="DJ46" s="174"/>
      <c r="DK46" s="174" t="s">
        <v>139</v>
      </c>
      <c r="DL46" s="174"/>
      <c r="DM46" s="174"/>
      <c r="DN46" s="174"/>
      <c r="DO46" s="174"/>
      <c r="DP46" s="174" t="s">
        <v>139</v>
      </c>
      <c r="DQ46" s="174"/>
      <c r="DR46" s="174"/>
      <c r="DS46" s="174"/>
      <c r="DT46" s="174"/>
      <c r="DU46" s="174" t="s">
        <v>139</v>
      </c>
      <c r="DV46" s="174"/>
      <c r="DW46" s="174"/>
      <c r="DX46" s="174"/>
      <c r="DY46" s="174"/>
      <c r="DZ46" s="174" t="s">
        <v>139</v>
      </c>
      <c r="EA46" s="174"/>
      <c r="EB46" s="174"/>
      <c r="EC46" s="174"/>
      <c r="ED46" s="174"/>
      <c r="EE46" s="174" t="s">
        <v>139</v>
      </c>
      <c r="EF46" s="174"/>
      <c r="EG46" s="174"/>
      <c r="EH46" s="174"/>
      <c r="EI46" s="174"/>
      <c r="EJ46" s="174" t="s">
        <v>139</v>
      </c>
      <c r="EK46" s="174"/>
      <c r="EL46" s="174"/>
      <c r="EM46" s="174"/>
      <c r="EN46" s="174"/>
      <c r="EO46" s="174" t="s">
        <v>139</v>
      </c>
      <c r="EP46" s="174"/>
      <c r="EQ46" s="174"/>
      <c r="ER46" s="174"/>
      <c r="ES46" s="174"/>
      <c r="ET46" s="174" t="s">
        <v>139</v>
      </c>
      <c r="EU46" s="174"/>
      <c r="EV46" s="174"/>
      <c r="EW46" s="174"/>
      <c r="EX46" s="174"/>
      <c r="EY46" s="174" t="s">
        <v>139</v>
      </c>
      <c r="EZ46" s="174"/>
      <c r="FA46" s="174"/>
      <c r="FB46" s="174"/>
      <c r="FC46" s="174"/>
      <c r="FD46" s="174" t="s">
        <v>139</v>
      </c>
      <c r="FE46" s="174"/>
      <c r="FF46" s="174"/>
      <c r="FG46" s="174"/>
      <c r="FH46" s="174"/>
      <c r="FI46" s="174" t="s">
        <v>139</v>
      </c>
      <c r="FJ46" s="174"/>
      <c r="FK46" s="174"/>
      <c r="FL46" s="174"/>
      <c r="FM46" s="174"/>
      <c r="FN46" s="174" t="s">
        <v>139</v>
      </c>
      <c r="FO46" s="174"/>
      <c r="FP46" s="174"/>
      <c r="FQ46" s="174"/>
      <c r="FR46" s="174"/>
      <c r="FS46" s="174" t="s">
        <v>139</v>
      </c>
      <c r="FT46" s="174"/>
      <c r="FU46" s="174"/>
      <c r="FV46" s="174"/>
      <c r="FW46" s="174"/>
      <c r="FX46" s="174" t="s">
        <v>139</v>
      </c>
      <c r="FY46" s="174"/>
      <c r="FZ46" s="174"/>
      <c r="GA46" s="174"/>
      <c r="GB46" s="174"/>
      <c r="GC46" s="174" t="s">
        <v>139</v>
      </c>
      <c r="GD46" s="174"/>
      <c r="GE46" s="174"/>
      <c r="GF46" s="174"/>
      <c r="GG46" s="174"/>
      <c r="GH46" s="174" t="s">
        <v>139</v>
      </c>
      <c r="GI46" s="174"/>
      <c r="GJ46" s="174"/>
      <c r="GK46" s="174"/>
      <c r="GL46" s="174"/>
      <c r="GM46" s="174" t="s">
        <v>139</v>
      </c>
      <c r="GN46" s="174"/>
      <c r="GO46" s="174"/>
      <c r="GP46" s="174"/>
      <c r="GQ46" s="174"/>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row>
    <row r="47" spans="1:254" s="40" customFormat="1" x14ac:dyDescent="0.2">
      <c r="A47" s="38"/>
      <c r="B47" s="31"/>
      <c r="C47" s="38"/>
      <c r="D47" s="39"/>
      <c r="E47" s="38"/>
      <c r="F47" s="39"/>
      <c r="G47" s="38"/>
      <c r="H47" s="38"/>
      <c r="I47" s="38"/>
      <c r="J47" s="38"/>
      <c r="K47" s="38"/>
      <c r="L47" s="38"/>
      <c r="M47" s="38"/>
      <c r="N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row>
    <row r="48" spans="1:254" s="40" customFormat="1" x14ac:dyDescent="0.2">
      <c r="A48" s="38"/>
      <c r="B48" s="31"/>
      <c r="C48" s="38"/>
      <c r="D48" s="39"/>
      <c r="E48" s="38"/>
      <c r="F48" s="39"/>
      <c r="G48" s="38"/>
      <c r="H48" s="38"/>
      <c r="I48" s="38"/>
      <c r="J48" s="38"/>
      <c r="K48" s="38"/>
      <c r="L48" s="38"/>
      <c r="M48" s="38"/>
      <c r="N48" s="38"/>
      <c r="GC48" s="38"/>
      <c r="GD48" s="38"/>
      <c r="GE48" s="38"/>
      <c r="GF48" s="38"/>
      <c r="GG48" s="38"/>
      <c r="GH48" s="38"/>
      <c r="GI48" s="38"/>
      <c r="GJ48" s="38"/>
      <c r="GK48" s="38"/>
      <c r="GL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row>
    <row r="49" spans="1:254" s="40" customFormat="1" ht="13.5" customHeight="1" x14ac:dyDescent="0.2">
      <c r="A49" s="38"/>
      <c r="B49" s="31"/>
      <c r="C49" s="38"/>
      <c r="D49" s="39"/>
      <c r="E49" s="38"/>
      <c r="F49" s="39"/>
      <c r="G49" s="38"/>
      <c r="H49" s="38"/>
      <c r="I49" s="38"/>
      <c r="J49" s="38"/>
      <c r="K49" s="38"/>
      <c r="L49" s="38"/>
      <c r="M49" s="38"/>
      <c r="N49" s="38"/>
      <c r="FW49" s="38"/>
      <c r="GB49" s="38"/>
      <c r="GC49" s="38"/>
      <c r="GD49" s="38"/>
      <c r="GE49" s="38"/>
      <c r="GF49" s="38"/>
      <c r="GG49" s="38"/>
      <c r="GH49" s="38"/>
      <c r="GI49" s="38"/>
      <c r="GJ49" s="38"/>
      <c r="GK49" s="38"/>
      <c r="GL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row>
    <row r="50" spans="1:254" s="40" customFormat="1" x14ac:dyDescent="0.2">
      <c r="A50" s="38"/>
      <c r="B50" s="31"/>
      <c r="C50" s="38"/>
      <c r="D50" s="39"/>
      <c r="E50" s="38"/>
      <c r="F50" s="39"/>
      <c r="G50" s="38"/>
      <c r="H50" s="38"/>
      <c r="I50" s="38"/>
      <c r="J50" s="38"/>
      <c r="K50" s="38"/>
      <c r="L50" s="38"/>
      <c r="M50" s="38"/>
      <c r="N50" s="38"/>
      <c r="CQ50" s="200" t="s">
        <v>371</v>
      </c>
      <c r="CR50" s="201"/>
      <c r="CS50" s="202"/>
      <c r="CT50" s="174" t="s">
        <v>139</v>
      </c>
      <c r="CU50" s="174"/>
      <c r="CV50" s="174"/>
      <c r="CW50" s="174"/>
      <c r="CX50" s="174"/>
      <c r="CY50" s="174" t="s">
        <v>139</v>
      </c>
      <c r="CZ50" s="174"/>
      <c r="DA50" s="174"/>
      <c r="DB50" s="174"/>
      <c r="DC50" s="174"/>
      <c r="GL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row>
    <row r="51" spans="1:254" s="40" customFormat="1" x14ac:dyDescent="0.2">
      <c r="A51" s="38"/>
      <c r="B51" s="31"/>
      <c r="C51" s="38"/>
      <c r="D51" s="39"/>
      <c r="E51" s="38"/>
      <c r="F51" s="39"/>
      <c r="G51" s="38"/>
      <c r="H51" s="38"/>
      <c r="I51" s="38"/>
      <c r="J51" s="38"/>
      <c r="K51" s="38"/>
      <c r="L51" s="38"/>
      <c r="M51" s="38"/>
      <c r="N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row>
    <row r="52" spans="1:254" s="40" customFormat="1" x14ac:dyDescent="0.2">
      <c r="A52" s="38"/>
      <c r="B52" s="31"/>
      <c r="C52" s="38"/>
      <c r="D52" s="39"/>
      <c r="E52" s="38"/>
      <c r="F52" s="39"/>
      <c r="G52" s="38"/>
      <c r="H52" s="38"/>
      <c r="I52" s="38"/>
      <c r="J52" s="38"/>
      <c r="K52" s="38"/>
      <c r="L52" s="38"/>
      <c r="M52" s="38"/>
      <c r="N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row>
    <row r="53" spans="1:254" s="40" customFormat="1" x14ac:dyDescent="0.2">
      <c r="A53" s="38"/>
      <c r="B53" s="31"/>
      <c r="C53" s="38"/>
      <c r="D53" s="39"/>
      <c r="E53" s="38"/>
      <c r="F53" s="39"/>
      <c r="G53" s="38"/>
      <c r="H53" s="38"/>
      <c r="I53" s="38"/>
      <c r="J53" s="38"/>
      <c r="K53" s="38"/>
      <c r="L53" s="38"/>
      <c r="M53" s="38"/>
      <c r="N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row>
    <row r="54" spans="1:254" s="40" customFormat="1" x14ac:dyDescent="0.2">
      <c r="A54" s="38"/>
      <c r="B54" s="31"/>
      <c r="C54" s="38"/>
      <c r="D54" s="39"/>
      <c r="E54" s="38"/>
      <c r="F54" s="39"/>
      <c r="G54" s="38"/>
      <c r="H54" s="38"/>
      <c r="I54" s="38"/>
      <c r="J54" s="38"/>
      <c r="K54" s="38"/>
      <c r="L54" s="38"/>
      <c r="M54" s="38"/>
      <c r="N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row>
    <row r="55" spans="1:254" s="40" customFormat="1" x14ac:dyDescent="0.2">
      <c r="A55" s="38"/>
      <c r="B55" s="31"/>
      <c r="C55" s="38"/>
      <c r="D55" s="39"/>
      <c r="E55" s="38"/>
      <c r="F55" s="39"/>
      <c r="G55" s="38"/>
      <c r="H55" s="38"/>
      <c r="I55" s="38"/>
      <c r="J55" s="38"/>
      <c r="K55" s="38"/>
      <c r="L55" s="38"/>
      <c r="M55" s="38"/>
      <c r="N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row>
    <row r="56" spans="1:254" s="40" customFormat="1" x14ac:dyDescent="0.2">
      <c r="A56" s="38"/>
      <c r="B56" s="31"/>
      <c r="C56" s="38"/>
      <c r="D56" s="39"/>
      <c r="E56" s="38"/>
      <c r="F56" s="39"/>
      <c r="G56" s="38"/>
      <c r="H56" s="38"/>
      <c r="I56" s="38"/>
      <c r="J56" s="38"/>
      <c r="K56" s="38"/>
      <c r="L56" s="38"/>
      <c r="M56" s="38"/>
      <c r="N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row>
    <row r="57" spans="1:254" s="40" customFormat="1" x14ac:dyDescent="0.2">
      <c r="A57" s="38"/>
      <c r="B57" s="31"/>
      <c r="C57" s="38"/>
      <c r="D57" s="39"/>
      <c r="E57" s="38"/>
      <c r="F57" s="39"/>
      <c r="G57" s="38"/>
      <c r="H57" s="38"/>
      <c r="I57" s="38"/>
      <c r="J57" s="38"/>
      <c r="K57" s="38"/>
      <c r="L57" s="38"/>
      <c r="M57" s="38"/>
      <c r="N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row>
    <row r="58" spans="1:254" s="40" customFormat="1" x14ac:dyDescent="0.2">
      <c r="A58" s="38"/>
      <c r="B58" s="31"/>
      <c r="C58" s="38"/>
      <c r="D58" s="39"/>
      <c r="E58" s="38"/>
      <c r="F58" s="39"/>
      <c r="G58" s="38"/>
      <c r="H58" s="38"/>
      <c r="I58" s="38"/>
      <c r="J58" s="38"/>
      <c r="K58" s="38"/>
      <c r="L58" s="38"/>
      <c r="M58" s="38"/>
      <c r="N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row>
    <row r="59" spans="1:254" s="40" customFormat="1" x14ac:dyDescent="0.2">
      <c r="A59" s="38"/>
      <c r="B59" s="31"/>
      <c r="C59" s="38"/>
      <c r="D59" s="39"/>
      <c r="E59" s="38"/>
      <c r="F59" s="39"/>
      <c r="G59" s="38"/>
      <c r="H59" s="38"/>
      <c r="I59" s="38"/>
      <c r="J59" s="38"/>
      <c r="K59" s="38"/>
      <c r="L59" s="38"/>
      <c r="M59" s="38"/>
      <c r="N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row>
    <row r="60" spans="1:254" s="40" customFormat="1" x14ac:dyDescent="0.2">
      <c r="A60" s="38"/>
      <c r="B60" s="31"/>
      <c r="C60" s="38"/>
      <c r="D60" s="39"/>
      <c r="E60" s="38"/>
      <c r="F60" s="39"/>
      <c r="G60" s="38"/>
      <c r="H60" s="38"/>
      <c r="I60" s="38"/>
      <c r="J60" s="38"/>
      <c r="K60" s="38"/>
      <c r="L60" s="38"/>
      <c r="M60" s="38"/>
      <c r="N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row>
    <row r="61" spans="1:254" s="40" customFormat="1" x14ac:dyDescent="0.2">
      <c r="A61" s="38"/>
      <c r="B61" s="31"/>
      <c r="C61" s="38"/>
      <c r="D61" s="39"/>
      <c r="E61" s="38"/>
      <c r="F61" s="39"/>
      <c r="G61" s="38"/>
      <c r="H61" s="38"/>
      <c r="I61" s="38"/>
      <c r="J61" s="38"/>
      <c r="K61" s="38"/>
      <c r="L61" s="38"/>
      <c r="M61" s="38"/>
      <c r="N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row>
    <row r="62" spans="1:254" s="40" customFormat="1" x14ac:dyDescent="0.2">
      <c r="A62" s="38"/>
      <c r="B62" s="31"/>
      <c r="C62" s="38"/>
      <c r="D62" s="39"/>
      <c r="E62" s="38"/>
      <c r="F62" s="39"/>
      <c r="G62" s="38"/>
      <c r="H62" s="38"/>
      <c r="I62" s="38"/>
      <c r="J62" s="38"/>
      <c r="K62" s="38"/>
      <c r="L62" s="38"/>
      <c r="M62" s="38"/>
      <c r="N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row>
    <row r="63" spans="1:254" s="40" customFormat="1" x14ac:dyDescent="0.2">
      <c r="A63" s="38"/>
      <c r="B63" s="31"/>
      <c r="C63" s="38"/>
      <c r="D63" s="39"/>
      <c r="E63" s="38"/>
      <c r="F63" s="39"/>
      <c r="G63" s="38"/>
      <c r="H63" s="38"/>
      <c r="I63" s="38"/>
      <c r="J63" s="38"/>
      <c r="K63" s="38"/>
      <c r="L63" s="38"/>
      <c r="M63" s="38"/>
      <c r="N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row>
    <row r="64" spans="1:254" s="40" customFormat="1" x14ac:dyDescent="0.2">
      <c r="A64" s="38"/>
      <c r="B64" s="31"/>
      <c r="C64" s="38"/>
      <c r="D64" s="39"/>
      <c r="E64" s="38"/>
      <c r="F64" s="39"/>
      <c r="G64" s="38"/>
      <c r="H64" s="38"/>
      <c r="I64" s="38"/>
      <c r="J64" s="38"/>
      <c r="K64" s="38"/>
      <c r="L64" s="38"/>
      <c r="M64" s="38"/>
      <c r="N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row>
    <row r="65" spans="1:254" s="40" customFormat="1" x14ac:dyDescent="0.2">
      <c r="A65" s="38"/>
      <c r="B65" s="31"/>
      <c r="C65" s="38"/>
      <c r="D65" s="39"/>
      <c r="E65" s="38"/>
      <c r="F65" s="39"/>
      <c r="G65" s="38"/>
      <c r="H65" s="38"/>
      <c r="I65" s="38"/>
      <c r="J65" s="38"/>
      <c r="K65" s="38"/>
      <c r="L65" s="38"/>
      <c r="M65" s="38"/>
      <c r="N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row>
    <row r="66" spans="1:254" s="40" customFormat="1" x14ac:dyDescent="0.2">
      <c r="A66" s="38"/>
      <c r="B66" s="31"/>
      <c r="C66" s="38"/>
      <c r="D66" s="39"/>
      <c r="E66" s="38"/>
      <c r="F66" s="39"/>
      <c r="G66" s="38"/>
      <c r="H66" s="38"/>
      <c r="I66" s="38"/>
      <c r="J66" s="38"/>
      <c r="K66" s="38"/>
      <c r="L66" s="38"/>
      <c r="M66" s="38"/>
      <c r="N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row>
  </sheetData>
  <mergeCells count="309">
    <mergeCell ref="CQ1:CU1"/>
    <mergeCell ref="CQ2:CU2"/>
    <mergeCell ref="CQ3:CU3"/>
    <mergeCell ref="CR35:CU35"/>
    <mergeCell ref="CQ37:CU37"/>
    <mergeCell ref="CQ44:CU44"/>
    <mergeCell ref="CQ46:CU46"/>
    <mergeCell ref="GM1:GQ1"/>
    <mergeCell ref="GM2:GQ2"/>
    <mergeCell ref="GM3:GQ3"/>
    <mergeCell ref="GH1:GL1"/>
    <mergeCell ref="GC3:GG3"/>
    <mergeCell ref="GC1:GG1"/>
    <mergeCell ref="DZ44:ED44"/>
    <mergeCell ref="ET44:EX44"/>
    <mergeCell ref="DP37:DT37"/>
    <mergeCell ref="DK37:DO37"/>
    <mergeCell ref="DF37:DJ37"/>
    <mergeCell ref="DP1:DT1"/>
    <mergeCell ref="DA1:DE1"/>
    <mergeCell ref="DL35:DO35"/>
    <mergeCell ref="DB35:DE35"/>
    <mergeCell ref="DA3:DE3"/>
    <mergeCell ref="CW35:CZ35"/>
    <mergeCell ref="CT50:CX50"/>
    <mergeCell ref="CY50:DC50"/>
    <mergeCell ref="GH3:GL3"/>
    <mergeCell ref="GC2:GG2"/>
    <mergeCell ref="GH2:GL2"/>
    <mergeCell ref="FN1:FR1"/>
    <mergeCell ref="FN3:FR3"/>
    <mergeCell ref="FN2:FR2"/>
    <mergeCell ref="EJ44:EN44"/>
    <mergeCell ref="FD46:FH46"/>
    <mergeCell ref="ET37:EX37"/>
    <mergeCell ref="EY44:FC44"/>
    <mergeCell ref="DF3:DJ3"/>
    <mergeCell ref="DZ2:ED2"/>
    <mergeCell ref="EE2:EI2"/>
    <mergeCell ref="ET3:EX3"/>
    <mergeCell ref="EJ37:EN37"/>
    <mergeCell ref="DU37:DY37"/>
    <mergeCell ref="DZ37:ED37"/>
    <mergeCell ref="EE37:EI37"/>
    <mergeCell ref="EE46:EI46"/>
    <mergeCell ref="EJ46:EN46"/>
    <mergeCell ref="ET46:EX46"/>
    <mergeCell ref="EY46:FC46"/>
    <mergeCell ref="CQ50:CS50"/>
    <mergeCell ref="GM36:GQ36"/>
    <mergeCell ref="GI35:GL35"/>
    <mergeCell ref="FI37:FM37"/>
    <mergeCell ref="GC36:GG36"/>
    <mergeCell ref="FI36:FM36"/>
    <mergeCell ref="FJ35:FM35"/>
    <mergeCell ref="FT35:FW35"/>
    <mergeCell ref="FS37:FW37"/>
    <mergeCell ref="GC37:GG37"/>
    <mergeCell ref="GH44:GL44"/>
    <mergeCell ref="GC44:GG44"/>
    <mergeCell ref="FE35:FH35"/>
    <mergeCell ref="GM37:GQ37"/>
    <mergeCell ref="FD36:FH36"/>
    <mergeCell ref="GN35:GQ35"/>
    <mergeCell ref="GH37:GL37"/>
    <mergeCell ref="GH36:GL36"/>
    <mergeCell ref="GD35:GG35"/>
    <mergeCell ref="FO35:FR35"/>
    <mergeCell ref="FN37:FR37"/>
    <mergeCell ref="DA46:DE46"/>
    <mergeCell ref="EY37:FC37"/>
    <mergeCell ref="FD37:FH37"/>
    <mergeCell ref="AD44:AH44"/>
    <mergeCell ref="AX37:BB37"/>
    <mergeCell ref="BC37:BG37"/>
    <mergeCell ref="BM37:BQ37"/>
    <mergeCell ref="BH37:BL37"/>
    <mergeCell ref="BR44:BV44"/>
    <mergeCell ref="CV37:CZ37"/>
    <mergeCell ref="CL44:CP44"/>
    <mergeCell ref="CB37:CF37"/>
    <mergeCell ref="CG37:CK37"/>
    <mergeCell ref="CB44:CF44"/>
    <mergeCell ref="AS37:AW37"/>
    <mergeCell ref="BR37:BV37"/>
    <mergeCell ref="Y44:AC44"/>
    <mergeCell ref="GM44:GQ44"/>
    <mergeCell ref="GM46:GQ46"/>
    <mergeCell ref="FI44:FM44"/>
    <mergeCell ref="FD44:FH44"/>
    <mergeCell ref="GC46:GG46"/>
    <mergeCell ref="GH46:GL46"/>
    <mergeCell ref="FS46:FW46"/>
    <mergeCell ref="FN46:FR46"/>
    <mergeCell ref="FI46:FM46"/>
    <mergeCell ref="BC44:BG44"/>
    <mergeCell ref="AX44:BB44"/>
    <mergeCell ref="AS44:AW44"/>
    <mergeCell ref="BR46:BV46"/>
    <mergeCell ref="BW46:CA46"/>
    <mergeCell ref="AX46:BB46"/>
    <mergeCell ref="BH46:BL46"/>
    <mergeCell ref="BM46:BQ46"/>
    <mergeCell ref="BC46:BG46"/>
    <mergeCell ref="DF44:DJ44"/>
    <mergeCell ref="DP44:DT44"/>
    <mergeCell ref="CV44:CZ44"/>
    <mergeCell ref="BM44:BQ44"/>
    <mergeCell ref="BW44:CA44"/>
    <mergeCell ref="O46:S46"/>
    <mergeCell ref="T46:X46"/>
    <mergeCell ref="Y46:AC46"/>
    <mergeCell ref="AD46:AH46"/>
    <mergeCell ref="AI46:AM46"/>
    <mergeCell ref="AN46:AR46"/>
    <mergeCell ref="AS46:AW46"/>
    <mergeCell ref="DZ46:ED46"/>
    <mergeCell ref="DF46:DJ46"/>
    <mergeCell ref="DK46:DO46"/>
    <mergeCell ref="DU46:DY46"/>
    <mergeCell ref="CV46:CZ46"/>
    <mergeCell ref="CG46:CK46"/>
    <mergeCell ref="CB46:CF46"/>
    <mergeCell ref="DP46:DT46"/>
    <mergeCell ref="CL46:CP46"/>
    <mergeCell ref="CB2:CF2"/>
    <mergeCell ref="CB1:CF1"/>
    <mergeCell ref="CV1:CZ1"/>
    <mergeCell ref="EE3:EI3"/>
    <mergeCell ref="DV35:DY35"/>
    <mergeCell ref="EE44:EI44"/>
    <mergeCell ref="CV36:CZ36"/>
    <mergeCell ref="DZ3:ED3"/>
    <mergeCell ref="EA35:ED35"/>
    <mergeCell ref="EF35:EI35"/>
    <mergeCell ref="DA37:DE37"/>
    <mergeCell ref="DU44:DY44"/>
    <mergeCell ref="DA44:DE44"/>
    <mergeCell ref="DK3:DO3"/>
    <mergeCell ref="DP36:DT36"/>
    <mergeCell ref="DQ35:DT35"/>
    <mergeCell ref="DU36:DY36"/>
    <mergeCell ref="DZ36:ED36"/>
    <mergeCell ref="EE36:EI36"/>
    <mergeCell ref="CL37:CP37"/>
    <mergeCell ref="CL36:CP36"/>
    <mergeCell ref="DK1:DO1"/>
    <mergeCell ref="DF1:DJ1"/>
    <mergeCell ref="DG35:DJ35"/>
    <mergeCell ref="CG1:CK1"/>
    <mergeCell ref="DK44:DO44"/>
    <mergeCell ref="CL1:CP1"/>
    <mergeCell ref="CL3:CP3"/>
    <mergeCell ref="CL2:CP2"/>
    <mergeCell ref="CV2:CZ2"/>
    <mergeCell ref="BH2:BL2"/>
    <mergeCell ref="BH3:BL3"/>
    <mergeCell ref="FI2:FM2"/>
    <mergeCell ref="DZ1:ED1"/>
    <mergeCell ref="EY2:FC2"/>
    <mergeCell ref="FI1:FM1"/>
    <mergeCell ref="EY1:FC1"/>
    <mergeCell ref="EJ1:EN1"/>
    <mergeCell ref="ET1:EX1"/>
    <mergeCell ref="FD1:FH1"/>
    <mergeCell ref="DU1:DY1"/>
    <mergeCell ref="DP3:DT3"/>
    <mergeCell ref="DU3:DY3"/>
    <mergeCell ref="DU2:DY2"/>
    <mergeCell ref="DP2:DT2"/>
    <mergeCell ref="BM1:BQ1"/>
    <mergeCell ref="BH1:BL1"/>
    <mergeCell ref="EE1:EI1"/>
    <mergeCell ref="BW1:CA1"/>
    <mergeCell ref="O37:S37"/>
    <mergeCell ref="P35:S35"/>
    <mergeCell ref="O44:S44"/>
    <mergeCell ref="T44:X44"/>
    <mergeCell ref="U35:X35"/>
    <mergeCell ref="T37:X37"/>
    <mergeCell ref="AJ35:AM35"/>
    <mergeCell ref="AI44:AM44"/>
    <mergeCell ref="AN36:AR36"/>
    <mergeCell ref="AN37:AR37"/>
    <mergeCell ref="AI36:AM36"/>
    <mergeCell ref="AI37:AM37"/>
    <mergeCell ref="AN44:AR44"/>
    <mergeCell ref="AE35:AH35"/>
    <mergeCell ref="AD36:AH36"/>
    <mergeCell ref="AD37:AH37"/>
    <mergeCell ref="Y37:AC37"/>
    <mergeCell ref="Z35:AC35"/>
    <mergeCell ref="AN1:AR1"/>
    <mergeCell ref="T2:X2"/>
    <mergeCell ref="AD2:AH2"/>
    <mergeCell ref="BW37:CA37"/>
    <mergeCell ref="BH44:BL44"/>
    <mergeCell ref="AI1:AM1"/>
    <mergeCell ref="AI2:AM2"/>
    <mergeCell ref="O1:S1"/>
    <mergeCell ref="T1:X1"/>
    <mergeCell ref="Y1:AC1"/>
    <mergeCell ref="O2:S2"/>
    <mergeCell ref="AD1:AH1"/>
    <mergeCell ref="A2:A4"/>
    <mergeCell ref="N2:N4"/>
    <mergeCell ref="B2:B4"/>
    <mergeCell ref="I2:I4"/>
    <mergeCell ref="D2:D4"/>
    <mergeCell ref="M2:M4"/>
    <mergeCell ref="K2:K4"/>
    <mergeCell ref="H2:H4"/>
    <mergeCell ref="E2:E4"/>
    <mergeCell ref="J2:J4"/>
    <mergeCell ref="C2:C4"/>
    <mergeCell ref="G2:G4"/>
    <mergeCell ref="L2:L4"/>
    <mergeCell ref="F2:F4"/>
    <mergeCell ref="AN3:AR3"/>
    <mergeCell ref="AO35:AR35"/>
    <mergeCell ref="AN2:AR2"/>
    <mergeCell ref="O3:S3"/>
    <mergeCell ref="AY35:BB35"/>
    <mergeCell ref="T3:X3"/>
    <mergeCell ref="Y3:AC3"/>
    <mergeCell ref="AD3:AH3"/>
    <mergeCell ref="AI3:AM3"/>
    <mergeCell ref="Y2:AC2"/>
    <mergeCell ref="BR36:BV36"/>
    <mergeCell ref="BS35:BV35"/>
    <mergeCell ref="BR2:BV2"/>
    <mergeCell ref="BC1:BG1"/>
    <mergeCell ref="BC2:BG2"/>
    <mergeCell ref="BC3:BG3"/>
    <mergeCell ref="AX3:BB3"/>
    <mergeCell ref="AS2:AW2"/>
    <mergeCell ref="AS3:AW3"/>
    <mergeCell ref="AS1:AW1"/>
    <mergeCell ref="AX1:BB1"/>
    <mergeCell ref="BC36:BG36"/>
    <mergeCell ref="BM36:BQ36"/>
    <mergeCell ref="AX36:BB36"/>
    <mergeCell ref="AS36:AW36"/>
    <mergeCell ref="BH36:BL36"/>
    <mergeCell ref="BM3:BQ3"/>
    <mergeCell ref="BM2:BQ2"/>
    <mergeCell ref="BN35:BQ35"/>
    <mergeCell ref="BI35:BL35"/>
    <mergeCell ref="BR1:BV1"/>
    <mergeCell ref="BD35:BG35"/>
    <mergeCell ref="AT35:AW35"/>
    <mergeCell ref="AX2:BB2"/>
    <mergeCell ref="BW2:CA2"/>
    <mergeCell ref="BX35:CA35"/>
    <mergeCell ref="BW3:CA3"/>
    <mergeCell ref="BR3:BV3"/>
    <mergeCell ref="FS44:FW44"/>
    <mergeCell ref="FN44:FR44"/>
    <mergeCell ref="FS2:FW2"/>
    <mergeCell ref="CV3:CZ3"/>
    <mergeCell ref="DK2:DO2"/>
    <mergeCell ref="DF2:DJ2"/>
    <mergeCell ref="FD2:FH2"/>
    <mergeCell ref="ET2:EX2"/>
    <mergeCell ref="EJ2:EN2"/>
    <mergeCell ref="CG2:CK2"/>
    <mergeCell ref="CG3:CK3"/>
    <mergeCell ref="CH35:CK35"/>
    <mergeCell ref="CB3:CF3"/>
    <mergeCell ref="CM35:CP35"/>
    <mergeCell ref="CC35:CF35"/>
    <mergeCell ref="BW36:CA36"/>
    <mergeCell ref="DA2:DE2"/>
    <mergeCell ref="CB36:CF36"/>
    <mergeCell ref="CG36:CK36"/>
    <mergeCell ref="CG44:CK44"/>
    <mergeCell ref="EJ36:EN36"/>
    <mergeCell ref="EK35:EN35"/>
    <mergeCell ref="FS1:FW1"/>
    <mergeCell ref="FS3:FW3"/>
    <mergeCell ref="EU35:EX35"/>
    <mergeCell ref="ET36:EX36"/>
    <mergeCell ref="EO1:ES1"/>
    <mergeCell ref="EO2:ES2"/>
    <mergeCell ref="DA36:DE36"/>
    <mergeCell ref="DF36:DJ36"/>
    <mergeCell ref="DK36:DO36"/>
    <mergeCell ref="EZ35:FC35"/>
    <mergeCell ref="EY36:FC36"/>
    <mergeCell ref="FN36:FR36"/>
    <mergeCell ref="FS36:FW36"/>
    <mergeCell ref="FI3:FM3"/>
    <mergeCell ref="FD3:FH3"/>
    <mergeCell ref="EJ3:EN3"/>
    <mergeCell ref="EY3:FC3"/>
    <mergeCell ref="EO3:ES3"/>
    <mergeCell ref="EP35:ES35"/>
    <mergeCell ref="EO36:ES36"/>
    <mergeCell ref="FX1:GB1"/>
    <mergeCell ref="FX2:GB2"/>
    <mergeCell ref="FX3:GB3"/>
    <mergeCell ref="FY35:GB35"/>
    <mergeCell ref="FX36:GB36"/>
    <mergeCell ref="FX37:GB37"/>
    <mergeCell ref="FX44:GB44"/>
    <mergeCell ref="FX46:GB46"/>
    <mergeCell ref="EO37:ES37"/>
    <mergeCell ref="EO44:ES44"/>
    <mergeCell ref="EO46:ES46"/>
  </mergeCells>
  <phoneticPr fontId="0" type="noConversion"/>
  <conditionalFormatting sqref="B6:B7 A7:C7 E5:N5 J7 J31 F33:J34 C33:C34 A33:A34 A5:A10 C5:C10 F7:I10 F12:I23 C12:C23 A12:A23 A25:A31 C25:C31 F25:I31 L25:N31 E6:J6 L6:N10 L12:N23 L33:N34 E7:E34 K6:K34">
    <cfRule type="cellIs" dxfId="45" priority="129" stopIfTrue="1" operator="equal">
      <formula>0</formula>
    </cfRule>
  </conditionalFormatting>
  <conditionalFormatting sqref="O5:CP10 CV5:EN10 CV12:EN23 O12:CP23 O25:CP34 CV25:EN34 ET25:FC34 ET12:FC23 ET5:FC10 FN5:FW10 FN12:FW23 FN25:FW34 GC25:GL34 GC12:GL23 GC5:GL10">
    <cfRule type="cellIs" dxfId="44" priority="86" stopIfTrue="1" operator="equal">
      <formula>"E"</formula>
    </cfRule>
    <cfRule type="cellIs" dxfId="43" priority="87" operator="equal">
      <formula>"A"</formula>
    </cfRule>
  </conditionalFormatting>
  <conditionalFormatting sqref="A32 C32 F32:J32 L32:N32">
    <cfRule type="cellIs" dxfId="42" priority="75" stopIfTrue="1" operator="equal">
      <formula>0</formula>
    </cfRule>
  </conditionalFormatting>
  <conditionalFormatting sqref="CQ5:CU10 CQ12:CU23 CQ25:CU34">
    <cfRule type="cellIs" dxfId="41" priority="65" stopIfTrue="1" operator="equal">
      <formula>"E"</formula>
    </cfRule>
    <cfRule type="cellIs" dxfId="40" priority="66" operator="equal">
      <formula>"A"</formula>
    </cfRule>
  </conditionalFormatting>
  <conditionalFormatting sqref="A11 C11 F11:I11 L11:N11">
    <cfRule type="cellIs" dxfId="39" priority="64" stopIfTrue="1" operator="equal">
      <formula>0</formula>
    </cfRule>
  </conditionalFormatting>
  <conditionalFormatting sqref="O11:CP11 CV11:EN11 ET11:FC11 FN11:FW11 GC11:GL11">
    <cfRule type="cellIs" dxfId="38" priority="62" stopIfTrue="1" operator="equal">
      <formula>"E"</formula>
    </cfRule>
    <cfRule type="cellIs" dxfId="37" priority="63" operator="equal">
      <formula>"A"</formula>
    </cfRule>
  </conditionalFormatting>
  <conditionalFormatting sqref="CQ11:CU11">
    <cfRule type="cellIs" dxfId="36" priority="60" stopIfTrue="1" operator="equal">
      <formula>"E"</formula>
    </cfRule>
    <cfRule type="cellIs" dxfId="35" priority="61" operator="equal">
      <formula>"A"</formula>
    </cfRule>
  </conditionalFormatting>
  <conditionalFormatting sqref="L24:N24 F24:I24 C24 A24">
    <cfRule type="cellIs" dxfId="34" priority="59" stopIfTrue="1" operator="equal">
      <formula>0</formula>
    </cfRule>
  </conditionalFormatting>
  <conditionalFormatting sqref="CV24:EN24 O24:CP24 ET24:FC24 FN24:FW24 GC24:GL24">
    <cfRule type="cellIs" dxfId="33" priority="57" stopIfTrue="1" operator="equal">
      <formula>"E"</formula>
    </cfRule>
    <cfRule type="cellIs" dxfId="32" priority="58" operator="equal">
      <formula>"A"</formula>
    </cfRule>
  </conditionalFormatting>
  <conditionalFormatting sqref="CQ24:CU24">
    <cfRule type="cellIs" dxfId="31" priority="55" stopIfTrue="1" operator="equal">
      <formula>"E"</formula>
    </cfRule>
    <cfRule type="cellIs" dxfId="30" priority="56" operator="equal">
      <formula>"A"</formula>
    </cfRule>
  </conditionalFormatting>
  <conditionalFormatting sqref="GM24:GQ24">
    <cfRule type="cellIs" dxfId="29" priority="19" stopIfTrue="1" operator="equal">
      <formula>"E"</formula>
    </cfRule>
    <cfRule type="cellIs" dxfId="28" priority="20" operator="equal">
      <formula>"A"</formula>
    </cfRule>
  </conditionalFormatting>
  <conditionalFormatting sqref="FD25:FH34 FD12:FH23 FD5:FH10">
    <cfRule type="cellIs" dxfId="27" priority="47" stopIfTrue="1" operator="equal">
      <formula>"E"</formula>
    </cfRule>
    <cfRule type="cellIs" dxfId="26" priority="48" operator="equal">
      <formula>"A"</formula>
    </cfRule>
  </conditionalFormatting>
  <conditionalFormatting sqref="FD11:FH11">
    <cfRule type="cellIs" dxfId="25" priority="45" stopIfTrue="1" operator="equal">
      <formula>"E"</formula>
    </cfRule>
    <cfRule type="cellIs" dxfId="24" priority="46" operator="equal">
      <formula>"A"</formula>
    </cfRule>
  </conditionalFormatting>
  <conditionalFormatting sqref="FD24:FH24">
    <cfRule type="cellIs" dxfId="23" priority="43" stopIfTrue="1" operator="equal">
      <formula>"E"</formula>
    </cfRule>
    <cfRule type="cellIs" dxfId="22" priority="44" operator="equal">
      <formula>"A"</formula>
    </cfRule>
  </conditionalFormatting>
  <conditionalFormatting sqref="EO5:ES10 EO12:ES23 EO25:ES34">
    <cfRule type="cellIs" dxfId="21" priority="41" stopIfTrue="1" operator="equal">
      <formula>"E"</formula>
    </cfRule>
    <cfRule type="cellIs" dxfId="20" priority="42" operator="equal">
      <formula>"A"</formula>
    </cfRule>
  </conditionalFormatting>
  <conditionalFormatting sqref="EO11:ES11">
    <cfRule type="cellIs" dxfId="19" priority="39" stopIfTrue="1" operator="equal">
      <formula>"E"</formula>
    </cfRule>
    <cfRule type="cellIs" dxfId="18" priority="40" operator="equal">
      <formula>"A"</formula>
    </cfRule>
  </conditionalFormatting>
  <conditionalFormatting sqref="EO24:ES24">
    <cfRule type="cellIs" dxfId="17" priority="37" stopIfTrue="1" operator="equal">
      <formula>"E"</formula>
    </cfRule>
    <cfRule type="cellIs" dxfId="16" priority="38" operator="equal">
      <formula>"A"</formula>
    </cfRule>
  </conditionalFormatting>
  <conditionalFormatting sqref="FI25:FM34 FI12:FM23 FI5:FM10">
    <cfRule type="cellIs" dxfId="15" priority="35" stopIfTrue="1" operator="equal">
      <formula>"E"</formula>
    </cfRule>
    <cfRule type="cellIs" dxfId="14" priority="36" operator="equal">
      <formula>"A"</formula>
    </cfRule>
  </conditionalFormatting>
  <conditionalFormatting sqref="FI11:FM11">
    <cfRule type="cellIs" dxfId="13" priority="33" stopIfTrue="1" operator="equal">
      <formula>"E"</formula>
    </cfRule>
    <cfRule type="cellIs" dxfId="12" priority="34" operator="equal">
      <formula>"A"</formula>
    </cfRule>
  </conditionalFormatting>
  <conditionalFormatting sqref="FI24:FM24">
    <cfRule type="cellIs" dxfId="11" priority="31" stopIfTrue="1" operator="equal">
      <formula>"E"</formula>
    </cfRule>
    <cfRule type="cellIs" dxfId="10" priority="32" operator="equal">
      <formula>"A"</formula>
    </cfRule>
  </conditionalFormatting>
  <conditionalFormatting sqref="GM25:GQ34 GM12:GQ23 GM5:GQ10">
    <cfRule type="cellIs" dxfId="9" priority="23" stopIfTrue="1" operator="equal">
      <formula>"E"</formula>
    </cfRule>
    <cfRule type="cellIs" dxfId="8" priority="24" operator="equal">
      <formula>"A"</formula>
    </cfRule>
  </conditionalFormatting>
  <conditionalFormatting sqref="GM11:GQ11">
    <cfRule type="cellIs" dxfId="7" priority="21" stopIfTrue="1" operator="equal">
      <formula>"E"</formula>
    </cfRule>
    <cfRule type="cellIs" dxfId="6" priority="22" operator="equal">
      <formula>"A"</formula>
    </cfRule>
  </conditionalFormatting>
  <conditionalFormatting sqref="FX5:GB10 FX12:GB23 FX25:GB34">
    <cfRule type="cellIs" dxfId="5" priority="5" stopIfTrue="1" operator="equal">
      <formula>"E"</formula>
    </cfRule>
    <cfRule type="cellIs" dxfId="4" priority="6" operator="equal">
      <formula>"A"</formula>
    </cfRule>
  </conditionalFormatting>
  <conditionalFormatting sqref="FX11:GB11">
    <cfRule type="cellIs" dxfId="3" priority="3" stopIfTrue="1" operator="equal">
      <formula>"E"</formula>
    </cfRule>
    <cfRule type="cellIs" dxfId="2" priority="4" operator="equal">
      <formula>"A"</formula>
    </cfRule>
  </conditionalFormatting>
  <conditionalFormatting sqref="FX24:GB24">
    <cfRule type="cellIs" dxfId="1" priority="1" stopIfTrue="1" operator="equal">
      <formula>"E"</formula>
    </cfRule>
    <cfRule type="cellIs" dxfId="0" priority="2" operator="equal">
      <formula>"A"</formula>
    </cfRule>
  </conditionalFormatting>
  <printOptions horizontalCentered="1" verticalCentered="1"/>
  <pageMargins left="0.25" right="0.25" top="0.75" bottom="0.75" header="0.3" footer="0.3"/>
  <pageSetup paperSize="9" scale="85" orientation="portrait" horizontalDpi="300" verticalDpi="300" r:id="rId1"/>
  <headerFooter alignWithMargins="0"/>
  <colBreaks count="1" manualBreakCount="1">
    <brk id="29" min="1" max="40" man="1"/>
  </colBreaks>
  <webPublishItems count="1">
    <webPublishItem id="14673" divId="SUTURA COMPLETO PER WEB_14673" sourceType="sheet" destinationFile="E:\PS Sutura\sito nuovo\voti.htm"/>
  </webPublishItem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2"/>
  <sheetViews>
    <sheetView workbookViewId="0">
      <selection sqref="A1:IV6553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07" t="s">
        <v>359</v>
      </c>
      <c r="E2" s="208"/>
      <c r="F2" s="209"/>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c r="K10" s="91" t="s">
        <v>130</v>
      </c>
      <c r="L10" s="87"/>
    </row>
    <row r="11" spans="4:12" ht="13.5" x14ac:dyDescent="0.2">
      <c r="J11" s="51"/>
      <c r="K11" s="91" t="s">
        <v>81</v>
      </c>
      <c r="L11" s="87"/>
    </row>
    <row r="12" spans="4:12" ht="13.5" x14ac:dyDescent="0.2">
      <c r="J12" s="51"/>
      <c r="K12" s="91"/>
      <c r="L12" s="87"/>
    </row>
    <row r="13" spans="4:12" ht="13.5" x14ac:dyDescent="0.2">
      <c r="J13" s="51"/>
      <c r="K13" s="91" t="s">
        <v>82</v>
      </c>
      <c r="L13" s="87"/>
    </row>
    <row r="14" spans="4:12" ht="13.5" x14ac:dyDescent="0.2">
      <c r="J14" s="51"/>
      <c r="K14" s="91" t="s">
        <v>43</v>
      </c>
      <c r="L14" s="87"/>
    </row>
    <row r="15" spans="4:12" ht="13.5" x14ac:dyDescent="0.2">
      <c r="J15" s="51"/>
      <c r="K15" s="91" t="s">
        <v>195</v>
      </c>
      <c r="L15" s="87"/>
    </row>
    <row r="16" spans="4:12" ht="13.5" x14ac:dyDescent="0.2">
      <c r="J16" s="51"/>
      <c r="K16" s="91" t="s">
        <v>196</v>
      </c>
      <c r="L16" s="87"/>
    </row>
    <row r="17" spans="10:12" ht="13.5" x14ac:dyDescent="0.2">
      <c r="J17" s="51"/>
      <c r="K17" s="91" t="s">
        <v>40</v>
      </c>
      <c r="L17" s="87"/>
    </row>
    <row r="18" spans="10:12" ht="13.5" x14ac:dyDescent="0.2">
      <c r="J18" s="51"/>
      <c r="K18" s="91" t="s">
        <v>54</v>
      </c>
      <c r="L18" s="87"/>
    </row>
    <row r="19" spans="10:12" ht="13.5" x14ac:dyDescent="0.2">
      <c r="J19" s="51"/>
      <c r="K19" s="91" t="s">
        <v>44</v>
      </c>
      <c r="L19" s="87"/>
    </row>
    <row r="20" spans="10:12" ht="13.5" x14ac:dyDescent="0.2">
      <c r="J20" s="51"/>
      <c r="K20" s="91" t="s">
        <v>23</v>
      </c>
      <c r="L20" s="87"/>
    </row>
    <row r="21" spans="10:12" ht="13.5" x14ac:dyDescent="0.2">
      <c r="J21" s="51"/>
      <c r="K21" s="91" t="s">
        <v>170</v>
      </c>
      <c r="L21" s="87"/>
    </row>
    <row r="22" spans="10:12" ht="13.5" x14ac:dyDescent="0.2">
      <c r="J22" s="51"/>
      <c r="K22" s="91" t="s">
        <v>83</v>
      </c>
      <c r="L22" s="87"/>
    </row>
    <row r="23" spans="10:12" ht="13.5" x14ac:dyDescent="0.2">
      <c r="J23" s="51"/>
      <c r="K23" s="91"/>
      <c r="L23" s="87"/>
    </row>
    <row r="24" spans="10:12" ht="13.5" x14ac:dyDescent="0.2">
      <c r="J24" s="51"/>
      <c r="K24" s="91" t="s">
        <v>42</v>
      </c>
      <c r="L24" s="87"/>
    </row>
    <row r="25" spans="10:12" ht="13.5" x14ac:dyDescent="0.2">
      <c r="J25" s="51"/>
      <c r="K25" s="91" t="s">
        <v>161</v>
      </c>
      <c r="L25" s="87"/>
    </row>
    <row r="26" spans="10:12" ht="13.5" x14ac:dyDescent="0.2">
      <c r="J26" s="51"/>
      <c r="K26" s="91" t="s">
        <v>175</v>
      </c>
      <c r="L26" s="87"/>
    </row>
    <row r="27" spans="10:12" ht="13.5" x14ac:dyDescent="0.2">
      <c r="J27" s="51"/>
      <c r="K27" s="91" t="s">
        <v>197</v>
      </c>
      <c r="L27" s="87"/>
    </row>
    <row r="28" spans="10:12" ht="13.5" x14ac:dyDescent="0.2">
      <c r="J28" s="51"/>
      <c r="K28" s="91" t="s">
        <v>22</v>
      </c>
      <c r="L28" s="87"/>
    </row>
    <row r="29" spans="10:12" ht="13.5" x14ac:dyDescent="0.2">
      <c r="J29" s="51"/>
      <c r="K29" s="91" t="s">
        <v>154</v>
      </c>
      <c r="L29" s="87"/>
    </row>
    <row r="30" spans="10:12" ht="13.5" x14ac:dyDescent="0.2">
      <c r="J30" s="51"/>
      <c r="K30" s="91" t="s">
        <v>198</v>
      </c>
      <c r="L30" s="87"/>
    </row>
    <row r="31" spans="10:12" ht="13.5" x14ac:dyDescent="0.2">
      <c r="J31" s="51"/>
      <c r="K31" s="91" t="s">
        <v>1</v>
      </c>
      <c r="L31" s="86"/>
    </row>
    <row r="32" spans="10:12" ht="13.5" x14ac:dyDescent="0.2">
      <c r="J32" s="51" t="s">
        <v>48</v>
      </c>
      <c r="K32" s="51" t="s">
        <v>0</v>
      </c>
      <c r="L32" s="86"/>
    </row>
    <row r="33" spans="10:12" x14ac:dyDescent="0.2">
      <c r="J33" s="219"/>
      <c r="K33" s="220"/>
      <c r="L33" s="221"/>
    </row>
    <row r="34" spans="10:12" x14ac:dyDescent="0.2">
      <c r="J34" s="222"/>
      <c r="K34" s="223"/>
      <c r="L34" s="224"/>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5"/>
      <c r="K57" s="226"/>
      <c r="L57" s="227"/>
    </row>
    <row r="58" spans="10:12" x14ac:dyDescent="0.2">
      <c r="J58" s="219"/>
      <c r="K58" s="220"/>
      <c r="L58" s="221"/>
    </row>
    <row r="59" spans="10:12" x14ac:dyDescent="0.2">
      <c r="J59" s="222"/>
      <c r="K59" s="223"/>
      <c r="L59" s="224"/>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5"/>
      <c r="K82" s="226"/>
      <c r="L82" s="227"/>
    </row>
  </sheetData>
  <mergeCells count="3">
    <mergeCell ref="D2:F2"/>
    <mergeCell ref="J33:L57"/>
    <mergeCell ref="J58:L82"/>
  </mergeCells>
  <phoneticPr fontId="18"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2"/>
  <sheetViews>
    <sheetView workbookViewId="0">
      <selection sqref="A1:XFD104857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07" t="s">
        <v>353</v>
      </c>
      <c r="E2" s="208"/>
      <c r="F2" s="209"/>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c r="K10" s="91" t="s">
        <v>130</v>
      </c>
      <c r="L10" s="87"/>
    </row>
    <row r="11" spans="4:12" ht="13.5" x14ac:dyDescent="0.2">
      <c r="J11" s="51"/>
      <c r="K11" s="91" t="s">
        <v>81</v>
      </c>
      <c r="L11" s="87"/>
    </row>
    <row r="12" spans="4:12" ht="13.5" x14ac:dyDescent="0.2">
      <c r="J12" s="51"/>
      <c r="K12" s="91"/>
      <c r="L12" s="87"/>
    </row>
    <row r="13" spans="4:12" ht="13.5" x14ac:dyDescent="0.2">
      <c r="J13" s="51"/>
      <c r="K13" s="91" t="s">
        <v>82</v>
      </c>
      <c r="L13" s="87"/>
    </row>
    <row r="14" spans="4:12" ht="13.5" x14ac:dyDescent="0.2">
      <c r="J14" s="51"/>
      <c r="K14" s="91" t="s">
        <v>43</v>
      </c>
      <c r="L14" s="87"/>
    </row>
    <row r="15" spans="4:12" ht="13.5" x14ac:dyDescent="0.2">
      <c r="J15" s="51"/>
      <c r="K15" s="91" t="s">
        <v>195</v>
      </c>
      <c r="L15" s="87"/>
    </row>
    <row r="16" spans="4:12" ht="13.5" x14ac:dyDescent="0.2">
      <c r="J16" s="51"/>
      <c r="K16" s="91" t="s">
        <v>196</v>
      </c>
      <c r="L16" s="87"/>
    </row>
    <row r="17" spans="10:12" ht="13.5" x14ac:dyDescent="0.2">
      <c r="J17" s="51"/>
      <c r="K17" s="91" t="s">
        <v>40</v>
      </c>
      <c r="L17" s="87"/>
    </row>
    <row r="18" spans="10:12" ht="13.5" x14ac:dyDescent="0.2">
      <c r="J18" s="51"/>
      <c r="K18" s="91" t="s">
        <v>54</v>
      </c>
      <c r="L18" s="87"/>
    </row>
    <row r="19" spans="10:12" ht="13.5" x14ac:dyDescent="0.2">
      <c r="J19" s="51"/>
      <c r="K19" s="91" t="s">
        <v>44</v>
      </c>
      <c r="L19" s="87"/>
    </row>
    <row r="20" spans="10:12" ht="13.5" x14ac:dyDescent="0.2">
      <c r="J20" s="51"/>
      <c r="K20" s="91" t="s">
        <v>23</v>
      </c>
      <c r="L20" s="87"/>
    </row>
    <row r="21" spans="10:12" ht="13.5" x14ac:dyDescent="0.2">
      <c r="J21" s="51"/>
      <c r="K21" s="91" t="s">
        <v>170</v>
      </c>
      <c r="L21" s="87"/>
    </row>
    <row r="22" spans="10:12" ht="13.5" x14ac:dyDescent="0.2">
      <c r="J22" s="51"/>
      <c r="K22" s="91" t="s">
        <v>83</v>
      </c>
      <c r="L22" s="87"/>
    </row>
    <row r="23" spans="10:12" ht="13.5" x14ac:dyDescent="0.2">
      <c r="J23" s="51"/>
      <c r="K23" s="91"/>
      <c r="L23" s="87"/>
    </row>
    <row r="24" spans="10:12" ht="13.5" x14ac:dyDescent="0.2">
      <c r="J24" s="51"/>
      <c r="K24" s="91" t="s">
        <v>42</v>
      </c>
      <c r="L24" s="87"/>
    </row>
    <row r="25" spans="10:12" ht="13.5" x14ac:dyDescent="0.2">
      <c r="J25" s="51"/>
      <c r="K25" s="91" t="s">
        <v>161</v>
      </c>
      <c r="L25" s="87"/>
    </row>
    <row r="26" spans="10:12" ht="13.5" x14ac:dyDescent="0.2">
      <c r="J26" s="51"/>
      <c r="K26" s="91" t="s">
        <v>175</v>
      </c>
      <c r="L26" s="87"/>
    </row>
    <row r="27" spans="10:12" ht="13.5" x14ac:dyDescent="0.2">
      <c r="J27" s="51"/>
      <c r="K27" s="91" t="s">
        <v>197</v>
      </c>
      <c r="L27" s="87"/>
    </row>
    <row r="28" spans="10:12" ht="13.5" x14ac:dyDescent="0.2">
      <c r="J28" s="51"/>
      <c r="K28" s="91" t="s">
        <v>22</v>
      </c>
      <c r="L28" s="87"/>
    </row>
    <row r="29" spans="10:12" ht="13.5" x14ac:dyDescent="0.2">
      <c r="J29" s="51"/>
      <c r="K29" s="91" t="s">
        <v>154</v>
      </c>
      <c r="L29" s="87"/>
    </row>
    <row r="30" spans="10:12" ht="13.5" x14ac:dyDescent="0.2">
      <c r="J30" s="51"/>
      <c r="K30" s="91" t="s">
        <v>198</v>
      </c>
      <c r="L30" s="87"/>
    </row>
    <row r="31" spans="10:12" ht="13.5" x14ac:dyDescent="0.2">
      <c r="J31" s="51"/>
      <c r="K31" s="91" t="s">
        <v>1</v>
      </c>
      <c r="L31" s="86"/>
    </row>
    <row r="32" spans="10:12" ht="13.5" x14ac:dyDescent="0.2">
      <c r="J32" s="51" t="s">
        <v>48</v>
      </c>
      <c r="K32" s="51" t="s">
        <v>0</v>
      </c>
      <c r="L32" s="86"/>
    </row>
    <row r="33" spans="10:12" x14ac:dyDescent="0.2">
      <c r="J33" s="219"/>
      <c r="K33" s="220"/>
      <c r="L33" s="221"/>
    </row>
    <row r="34" spans="10:12" x14ac:dyDescent="0.2">
      <c r="J34" s="222"/>
      <c r="K34" s="223"/>
      <c r="L34" s="224"/>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5"/>
      <c r="K57" s="226"/>
      <c r="L57" s="227"/>
    </row>
    <row r="58" spans="10:12" x14ac:dyDescent="0.2">
      <c r="J58" s="219"/>
      <c r="K58" s="220"/>
      <c r="L58" s="221"/>
    </row>
    <row r="59" spans="10:12" x14ac:dyDescent="0.2">
      <c r="J59" s="222"/>
      <c r="K59" s="223"/>
      <c r="L59" s="224"/>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5"/>
      <c r="K82" s="226"/>
      <c r="L82" s="227"/>
    </row>
  </sheetData>
  <mergeCells count="3">
    <mergeCell ref="D2:F2"/>
    <mergeCell ref="J33:L57"/>
    <mergeCell ref="J58:L82"/>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2"/>
  <sheetViews>
    <sheetView zoomScaleNormal="100" workbookViewId="0">
      <selection activeCell="J4" sqref="J4:L82"/>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07" t="s">
        <v>152</v>
      </c>
      <c r="E2" s="208"/>
      <c r="F2" s="209"/>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c r="K10" s="91" t="s">
        <v>130</v>
      </c>
      <c r="L10" s="87"/>
    </row>
    <row r="11" spans="4:12" ht="13.5" x14ac:dyDescent="0.2">
      <c r="J11" s="51"/>
      <c r="K11" s="91" t="s">
        <v>81</v>
      </c>
      <c r="L11" s="87"/>
    </row>
    <row r="12" spans="4:12" ht="13.5" x14ac:dyDescent="0.2">
      <c r="J12" s="51"/>
      <c r="K12" s="91"/>
      <c r="L12" s="87"/>
    </row>
    <row r="13" spans="4:12" ht="13.5" x14ac:dyDescent="0.2">
      <c r="J13" s="51"/>
      <c r="K13" s="91" t="s">
        <v>82</v>
      </c>
      <c r="L13" s="87"/>
    </row>
    <row r="14" spans="4:12" ht="13.5" x14ac:dyDescent="0.2">
      <c r="J14" s="51"/>
      <c r="K14" s="91" t="s">
        <v>43</v>
      </c>
      <c r="L14" s="87"/>
    </row>
    <row r="15" spans="4:12" ht="13.5" x14ac:dyDescent="0.2">
      <c r="J15" s="51"/>
      <c r="K15" s="91" t="s">
        <v>195</v>
      </c>
      <c r="L15" s="87"/>
    </row>
    <row r="16" spans="4:12" ht="13.5" x14ac:dyDescent="0.2">
      <c r="J16" s="51"/>
      <c r="K16" s="91" t="s">
        <v>196</v>
      </c>
      <c r="L16" s="87"/>
    </row>
    <row r="17" spans="10:12" ht="13.5" x14ac:dyDescent="0.2">
      <c r="J17" s="51"/>
      <c r="K17" s="91" t="s">
        <v>40</v>
      </c>
      <c r="L17" s="87"/>
    </row>
    <row r="18" spans="10:12" ht="13.5" x14ac:dyDescent="0.2">
      <c r="J18" s="51"/>
      <c r="K18" s="91" t="s">
        <v>54</v>
      </c>
      <c r="L18" s="87"/>
    </row>
    <row r="19" spans="10:12" ht="13.5" x14ac:dyDescent="0.2">
      <c r="J19" s="51"/>
      <c r="K19" s="91" t="s">
        <v>44</v>
      </c>
      <c r="L19" s="87"/>
    </row>
    <row r="20" spans="10:12" ht="13.5" x14ac:dyDescent="0.2">
      <c r="J20" s="51"/>
      <c r="K20" s="91" t="s">
        <v>23</v>
      </c>
      <c r="L20" s="87"/>
    </row>
    <row r="21" spans="10:12" ht="13.5" x14ac:dyDescent="0.2">
      <c r="J21" s="51"/>
      <c r="K21" s="91" t="s">
        <v>170</v>
      </c>
      <c r="L21" s="87"/>
    </row>
    <row r="22" spans="10:12" ht="13.5" x14ac:dyDescent="0.2">
      <c r="J22" s="51"/>
      <c r="K22" s="91" t="s">
        <v>83</v>
      </c>
      <c r="L22" s="87"/>
    </row>
    <row r="23" spans="10:12" ht="13.5" x14ac:dyDescent="0.2">
      <c r="J23" s="51"/>
      <c r="K23" s="91"/>
      <c r="L23" s="87"/>
    </row>
    <row r="24" spans="10:12" ht="13.5" x14ac:dyDescent="0.2">
      <c r="J24" s="51"/>
      <c r="K24" s="91" t="s">
        <v>42</v>
      </c>
      <c r="L24" s="87"/>
    </row>
    <row r="25" spans="10:12" ht="13.5" x14ac:dyDescent="0.2">
      <c r="J25" s="51"/>
      <c r="K25" s="91" t="s">
        <v>161</v>
      </c>
      <c r="L25" s="87"/>
    </row>
    <row r="26" spans="10:12" ht="13.5" x14ac:dyDescent="0.2">
      <c r="J26" s="51"/>
      <c r="K26" s="91" t="s">
        <v>175</v>
      </c>
      <c r="L26" s="87"/>
    </row>
    <row r="27" spans="10:12" ht="13.5" x14ac:dyDescent="0.2">
      <c r="J27" s="51"/>
      <c r="K27" s="91" t="s">
        <v>197</v>
      </c>
      <c r="L27" s="87"/>
    </row>
    <row r="28" spans="10:12" ht="13.5" x14ac:dyDescent="0.2">
      <c r="J28" s="51"/>
      <c r="K28" s="91" t="s">
        <v>22</v>
      </c>
      <c r="L28" s="87"/>
    </row>
    <row r="29" spans="10:12" ht="13.5" x14ac:dyDescent="0.2">
      <c r="J29" s="51"/>
      <c r="K29" s="91" t="s">
        <v>154</v>
      </c>
      <c r="L29" s="87"/>
    </row>
    <row r="30" spans="10:12" ht="13.5" x14ac:dyDescent="0.2">
      <c r="J30" s="51"/>
      <c r="K30" s="91" t="s">
        <v>198</v>
      </c>
      <c r="L30" s="87"/>
    </row>
    <row r="31" spans="10:12" ht="13.5" x14ac:dyDescent="0.2">
      <c r="J31" s="51"/>
      <c r="K31" s="91" t="s">
        <v>1</v>
      </c>
      <c r="L31" s="86"/>
    </row>
    <row r="32" spans="10:12" ht="13.5" x14ac:dyDescent="0.2">
      <c r="J32" s="51" t="s">
        <v>48</v>
      </c>
      <c r="K32" s="51" t="s">
        <v>0</v>
      </c>
      <c r="L32" s="86"/>
    </row>
    <row r="33" spans="10:12" x14ac:dyDescent="0.2">
      <c r="J33" s="219"/>
      <c r="K33" s="220"/>
      <c r="L33" s="221"/>
    </row>
    <row r="34" spans="10:12" x14ac:dyDescent="0.2">
      <c r="J34" s="222"/>
      <c r="K34" s="223"/>
      <c r="L34" s="224"/>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5"/>
      <c r="K57" s="226"/>
      <c r="L57" s="227"/>
    </row>
    <row r="58" spans="10:12" x14ac:dyDescent="0.2">
      <c r="J58" s="219"/>
      <c r="K58" s="220"/>
      <c r="L58" s="221"/>
    </row>
    <row r="59" spans="10:12" x14ac:dyDescent="0.2">
      <c r="J59" s="222"/>
      <c r="K59" s="223"/>
      <c r="L59" s="224"/>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5"/>
      <c r="K82" s="226"/>
      <c r="L82" s="227"/>
    </row>
  </sheetData>
  <mergeCells count="3">
    <mergeCell ref="D2:F2"/>
    <mergeCell ref="J33:L57"/>
    <mergeCell ref="J58:L82"/>
  </mergeCells>
  <phoneticPr fontId="18" type="noConversion"/>
  <pageMargins left="0.23622047244094491" right="0.23622047244094491" top="0.74803149606299213" bottom="0.74803149606299213" header="0.31496062992125984" footer="0.31496062992125984"/>
  <pageSetup paperSize="9" orientation="portrait" r:id="rId1"/>
  <rowBreaks count="1" manualBreakCount="1">
    <brk id="59" max="16383" man="1"/>
  </rowBreaks>
  <colBreaks count="1" manualBreakCount="1">
    <brk id="9" max="133"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D1:L83"/>
  <sheetViews>
    <sheetView zoomScaleNormal="100" workbookViewId="0">
      <selection activeCell="L1" sqref="L1"/>
    </sheetView>
  </sheetViews>
  <sheetFormatPr defaultRowHeight="12.75" x14ac:dyDescent="0.2"/>
  <cols>
    <col min="1" max="1" width="8.28515625" customWidth="1"/>
    <col min="11" max="11" width="23" customWidth="1"/>
    <col min="12" max="12" width="60.42578125" customWidth="1"/>
  </cols>
  <sheetData>
    <row r="1" spans="4:12" ht="13.5" thickBot="1" x14ac:dyDescent="0.25"/>
    <row r="2" spans="4:12" ht="13.5" thickBot="1" x14ac:dyDescent="0.25">
      <c r="D2" s="207" t="s">
        <v>140</v>
      </c>
      <c r="E2" s="208"/>
      <c r="F2" s="209"/>
    </row>
    <row r="4" spans="4:12" ht="14.25" customHeight="1"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c r="K10" s="91" t="s">
        <v>130</v>
      </c>
      <c r="L10" s="87"/>
    </row>
    <row r="11" spans="4:12" ht="13.5" x14ac:dyDescent="0.2">
      <c r="J11" s="51"/>
      <c r="K11" s="91" t="s">
        <v>81</v>
      </c>
      <c r="L11" s="87"/>
    </row>
    <row r="12" spans="4:12" ht="13.5" x14ac:dyDescent="0.2">
      <c r="J12" s="51"/>
      <c r="K12" s="91"/>
      <c r="L12" s="87"/>
    </row>
    <row r="13" spans="4:12" ht="13.5" x14ac:dyDescent="0.2">
      <c r="J13" s="51"/>
      <c r="K13" s="91" t="s">
        <v>386</v>
      </c>
      <c r="L13" s="87"/>
    </row>
    <row r="14" spans="4:12" ht="13.5" x14ac:dyDescent="0.2">
      <c r="J14" s="51"/>
      <c r="K14" s="91" t="s">
        <v>82</v>
      </c>
      <c r="L14" s="87"/>
    </row>
    <row r="15" spans="4:12" ht="13.5" x14ac:dyDescent="0.2">
      <c r="J15" s="51"/>
      <c r="K15" s="91" t="s">
        <v>43</v>
      </c>
      <c r="L15" s="87"/>
    </row>
    <row r="16" spans="4:12" ht="13.5" x14ac:dyDescent="0.2">
      <c r="J16" s="51"/>
      <c r="K16" s="91" t="s">
        <v>195</v>
      </c>
      <c r="L16" s="87"/>
    </row>
    <row r="17" spans="10:12" ht="13.5" x14ac:dyDescent="0.2">
      <c r="J17" s="51"/>
      <c r="K17" s="91" t="s">
        <v>196</v>
      </c>
      <c r="L17" s="87"/>
    </row>
    <row r="18" spans="10:12" ht="13.5" x14ac:dyDescent="0.2">
      <c r="J18" s="51"/>
      <c r="K18" s="91" t="s">
        <v>40</v>
      </c>
      <c r="L18" s="87"/>
    </row>
    <row r="19" spans="10:12" ht="13.5" x14ac:dyDescent="0.2">
      <c r="J19" s="51"/>
      <c r="K19" s="91" t="s">
        <v>54</v>
      </c>
      <c r="L19" s="87"/>
    </row>
    <row r="20" spans="10:12" ht="13.5" x14ac:dyDescent="0.2">
      <c r="J20" s="51"/>
      <c r="K20" s="91" t="s">
        <v>44</v>
      </c>
      <c r="L20" s="87"/>
    </row>
    <row r="21" spans="10:12" ht="13.5" x14ac:dyDescent="0.2">
      <c r="J21" s="51"/>
      <c r="K21" s="91" t="s">
        <v>23</v>
      </c>
      <c r="L21" s="87"/>
    </row>
    <row r="22" spans="10:12" ht="13.5" x14ac:dyDescent="0.2">
      <c r="J22" s="51"/>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c r="K31" s="91" t="s">
        <v>198</v>
      </c>
      <c r="L31" s="87"/>
    </row>
    <row r="32" spans="10:12" ht="13.5" x14ac:dyDescent="0.2">
      <c r="J32" s="51"/>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ageMargins left="0.70866141732283472" right="0.70866141732283472" top="0.74803149606299213" bottom="0.74803149606299213" header="0.31496062992125984" footer="0.31496062992125984"/>
  <pageSetup paperSize="9" scale="81" orientation="portrait" r:id="rId1"/>
  <colBreaks count="1" manualBreakCount="1">
    <brk id="9" max="70"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L83"/>
  <sheetViews>
    <sheetView topLeftCell="A74" zoomScaleNormal="100" workbookViewId="0">
      <selection activeCell="J1" sqref="J1:L104857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34" t="s">
        <v>311</v>
      </c>
      <c r="E2" s="235"/>
      <c r="F2" s="236"/>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c r="K10" s="91" t="s">
        <v>130</v>
      </c>
      <c r="L10" s="87"/>
    </row>
    <row r="11" spans="4:12" ht="13.5" x14ac:dyDescent="0.2">
      <c r="J11" s="51"/>
      <c r="K11" s="91" t="s">
        <v>81</v>
      </c>
      <c r="L11" s="87"/>
    </row>
    <row r="12" spans="4:12" ht="13.5" x14ac:dyDescent="0.2">
      <c r="J12" s="51"/>
      <c r="K12" s="91"/>
      <c r="L12" s="87"/>
    </row>
    <row r="13" spans="4:12" ht="13.5" x14ac:dyDescent="0.2">
      <c r="J13" s="51"/>
      <c r="K13" s="91" t="s">
        <v>386</v>
      </c>
      <c r="L13" s="87"/>
    </row>
    <row r="14" spans="4:12" ht="13.5" x14ac:dyDescent="0.2">
      <c r="J14" s="51"/>
      <c r="K14" s="91" t="s">
        <v>82</v>
      </c>
      <c r="L14" s="87"/>
    </row>
    <row r="15" spans="4:12" ht="13.5" x14ac:dyDescent="0.2">
      <c r="J15" s="51"/>
      <c r="K15" s="91" t="s">
        <v>43</v>
      </c>
      <c r="L15" s="87"/>
    </row>
    <row r="16" spans="4:12" ht="13.5" x14ac:dyDescent="0.2">
      <c r="J16" s="51"/>
      <c r="K16" s="91" t="s">
        <v>195</v>
      </c>
      <c r="L16" s="87"/>
    </row>
    <row r="17" spans="10:12" ht="13.5" x14ac:dyDescent="0.2">
      <c r="J17" s="51"/>
      <c r="K17" s="91" t="s">
        <v>196</v>
      </c>
      <c r="L17" s="87"/>
    </row>
    <row r="18" spans="10:12" ht="13.5" x14ac:dyDescent="0.2">
      <c r="J18" s="51"/>
      <c r="K18" s="91" t="s">
        <v>40</v>
      </c>
      <c r="L18" s="87"/>
    </row>
    <row r="19" spans="10:12" ht="13.5" x14ac:dyDescent="0.2">
      <c r="J19" s="51"/>
      <c r="K19" s="91" t="s">
        <v>54</v>
      </c>
      <c r="L19" s="87"/>
    </row>
    <row r="20" spans="10:12" ht="13.5" x14ac:dyDescent="0.2">
      <c r="J20" s="51"/>
      <c r="K20" s="91" t="s">
        <v>44</v>
      </c>
      <c r="L20" s="87"/>
    </row>
    <row r="21" spans="10:12" ht="13.5" x14ac:dyDescent="0.2">
      <c r="J21" s="51"/>
      <c r="K21" s="91" t="s">
        <v>23</v>
      </c>
      <c r="L21" s="87"/>
    </row>
    <row r="22" spans="10:12" ht="13.5" x14ac:dyDescent="0.2">
      <c r="J22" s="51"/>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c r="K31" s="91" t="s">
        <v>198</v>
      </c>
      <c r="L31" s="87"/>
    </row>
    <row r="32" spans="10:12" ht="13.5" x14ac:dyDescent="0.2">
      <c r="J32" s="51"/>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honeticPr fontId="12" type="noConversion"/>
  <pageMargins left="0.7" right="0.7" top="0.75" bottom="0.75" header="0.3" footer="0.3"/>
  <pageSetup paperSize="9" scale="89" orientation="portrait" r:id="rId1"/>
  <rowBreaks count="2" manualBreakCount="2">
    <brk id="53" max="16383" man="1"/>
    <brk id="119" max="16383" man="1"/>
  </rowBreaks>
  <colBreaks count="1" manualBreakCount="1">
    <brk id="9" max="141"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3"/>
  <sheetViews>
    <sheetView topLeftCell="B1" zoomScaleNormal="100" workbookViewId="0">
      <selection activeCell="D2" sqref="D2:F2"/>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37" t="s">
        <v>275</v>
      </c>
      <c r="E2" s="238"/>
      <c r="F2" s="239"/>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c r="K10" s="91" t="s">
        <v>130</v>
      </c>
      <c r="L10" s="87"/>
    </row>
    <row r="11" spans="4:12" ht="13.5" x14ac:dyDescent="0.2">
      <c r="J11" s="51"/>
      <c r="K11" s="91" t="s">
        <v>81</v>
      </c>
      <c r="L11" s="87"/>
    </row>
    <row r="12" spans="4:12" ht="13.5" x14ac:dyDescent="0.2">
      <c r="J12" s="51"/>
      <c r="K12" s="91"/>
      <c r="L12" s="87"/>
    </row>
    <row r="13" spans="4:12" ht="13.5" x14ac:dyDescent="0.2">
      <c r="J13" s="51"/>
      <c r="K13" s="91" t="s">
        <v>386</v>
      </c>
      <c r="L13" s="87"/>
    </row>
    <row r="14" spans="4:12" ht="13.5" x14ac:dyDescent="0.2">
      <c r="J14" s="51"/>
      <c r="K14" s="91" t="s">
        <v>82</v>
      </c>
      <c r="L14" s="87"/>
    </row>
    <row r="15" spans="4:12" ht="13.5" x14ac:dyDescent="0.2">
      <c r="J15" s="51"/>
      <c r="K15" s="91" t="s">
        <v>43</v>
      </c>
      <c r="L15" s="87"/>
    </row>
    <row r="16" spans="4:12" ht="13.5" x14ac:dyDescent="0.2">
      <c r="J16" s="51"/>
      <c r="K16" s="91" t="s">
        <v>195</v>
      </c>
      <c r="L16" s="87"/>
    </row>
    <row r="17" spans="10:12" ht="13.5" x14ac:dyDescent="0.2">
      <c r="J17" s="51"/>
      <c r="K17" s="91" t="s">
        <v>196</v>
      </c>
      <c r="L17" s="87"/>
    </row>
    <row r="18" spans="10:12" ht="13.5" x14ac:dyDescent="0.2">
      <c r="J18" s="51"/>
      <c r="K18" s="91" t="s">
        <v>40</v>
      </c>
      <c r="L18" s="87"/>
    </row>
    <row r="19" spans="10:12" ht="13.5" x14ac:dyDescent="0.2">
      <c r="J19" s="51"/>
      <c r="K19" s="91" t="s">
        <v>54</v>
      </c>
      <c r="L19" s="87"/>
    </row>
    <row r="20" spans="10:12" ht="13.5" x14ac:dyDescent="0.2">
      <c r="J20" s="51"/>
      <c r="K20" s="91" t="s">
        <v>44</v>
      </c>
      <c r="L20" s="87"/>
    </row>
    <row r="21" spans="10:12" ht="13.5" x14ac:dyDescent="0.2">
      <c r="J21" s="51"/>
      <c r="K21" s="91" t="s">
        <v>23</v>
      </c>
      <c r="L21" s="87"/>
    </row>
    <row r="22" spans="10:12" ht="13.5" x14ac:dyDescent="0.2">
      <c r="J22" s="51"/>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c r="K31" s="91" t="s">
        <v>198</v>
      </c>
      <c r="L31" s="87"/>
    </row>
    <row r="32" spans="10:12" ht="13.5" x14ac:dyDescent="0.2">
      <c r="J32" s="51"/>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honeticPr fontId="18" type="noConversion"/>
  <pageMargins left="0.7" right="0.7" top="0.75" bottom="0.75" header="0.3" footer="0.3"/>
  <pageSetup paperSize="9" scale="75" orientation="portrait" r:id="rId1"/>
  <rowBreaks count="1" manualBreakCount="1">
    <brk id="77" max="16383" man="1"/>
  </rowBreaks>
  <colBreaks count="1" manualBreakCount="1">
    <brk id="9" max="141"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L83"/>
  <sheetViews>
    <sheetView topLeftCell="A84" zoomScaleNormal="100" workbookViewId="0">
      <selection activeCell="J2" sqref="J2"/>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34" t="s">
        <v>411</v>
      </c>
      <c r="E2" s="235"/>
      <c r="F2" s="236"/>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c r="K10" s="91" t="s">
        <v>130</v>
      </c>
      <c r="L10" s="87"/>
    </row>
    <row r="11" spans="4:12" ht="13.5" x14ac:dyDescent="0.2">
      <c r="J11" s="51"/>
      <c r="K11" s="91" t="s">
        <v>81</v>
      </c>
      <c r="L11" s="87"/>
    </row>
    <row r="12" spans="4:12" ht="13.5" x14ac:dyDescent="0.2">
      <c r="J12" s="51"/>
      <c r="K12" s="91"/>
      <c r="L12" s="87"/>
    </row>
    <row r="13" spans="4:12" ht="13.5" x14ac:dyDescent="0.2">
      <c r="J13" s="51"/>
      <c r="K13" s="91" t="s">
        <v>386</v>
      </c>
      <c r="L13" s="87"/>
    </row>
    <row r="14" spans="4:12" ht="13.5" x14ac:dyDescent="0.2">
      <c r="J14" s="51"/>
      <c r="K14" s="91" t="s">
        <v>82</v>
      </c>
      <c r="L14" s="87"/>
    </row>
    <row r="15" spans="4:12" ht="13.5" x14ac:dyDescent="0.2">
      <c r="J15" s="51"/>
      <c r="K15" s="91" t="s">
        <v>43</v>
      </c>
      <c r="L15" s="87"/>
    </row>
    <row r="16" spans="4:12" ht="13.5" x14ac:dyDescent="0.2">
      <c r="J16" s="51"/>
      <c r="K16" s="91" t="s">
        <v>195</v>
      </c>
      <c r="L16" s="87"/>
    </row>
    <row r="17" spans="10:12" ht="13.5" x14ac:dyDescent="0.2">
      <c r="J17" s="51"/>
      <c r="K17" s="91" t="s">
        <v>196</v>
      </c>
      <c r="L17" s="87"/>
    </row>
    <row r="18" spans="10:12" ht="13.5" x14ac:dyDescent="0.2">
      <c r="J18" s="51"/>
      <c r="K18" s="91" t="s">
        <v>40</v>
      </c>
      <c r="L18" s="87"/>
    </row>
    <row r="19" spans="10:12" ht="13.5" x14ac:dyDescent="0.2">
      <c r="J19" s="51"/>
      <c r="K19" s="91" t="s">
        <v>54</v>
      </c>
      <c r="L19" s="87"/>
    </row>
    <row r="20" spans="10:12" ht="13.5" x14ac:dyDescent="0.2">
      <c r="J20" s="51"/>
      <c r="K20" s="91" t="s">
        <v>44</v>
      </c>
      <c r="L20" s="87"/>
    </row>
    <row r="21" spans="10:12" ht="13.5" x14ac:dyDescent="0.2">
      <c r="J21" s="51"/>
      <c r="K21" s="91" t="s">
        <v>23</v>
      </c>
      <c r="L21" s="87"/>
    </row>
    <row r="22" spans="10:12" ht="13.5" x14ac:dyDescent="0.2">
      <c r="J22" s="51"/>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c r="K31" s="91" t="s">
        <v>198</v>
      </c>
      <c r="L31" s="87"/>
    </row>
    <row r="32" spans="10:12" ht="13.5" x14ac:dyDescent="0.2">
      <c r="J32" s="51"/>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honeticPr fontId="18" type="noConversion"/>
  <pageMargins left="0.25" right="0.25" top="0.75" bottom="0.75" header="0.3" footer="0.3"/>
  <pageSetup paperSize="9" scale="82" orientation="portrait" r:id="rId1"/>
  <rowBreaks count="2" manualBreakCount="2">
    <brk id="65" max="16383" man="1"/>
    <brk id="137" max="16383" man="1"/>
  </rowBreaks>
  <colBreaks count="1" manualBreakCount="1">
    <brk id="9" max="159"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L83"/>
  <sheetViews>
    <sheetView zoomScaleNormal="100" workbookViewId="0">
      <selection sqref="A1:XFD104857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34" t="s">
        <v>430</v>
      </c>
      <c r="E2" s="235"/>
      <c r="F2" s="236"/>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c r="K10" s="91" t="s">
        <v>130</v>
      </c>
      <c r="L10" s="87"/>
    </row>
    <row r="11" spans="4:12" ht="13.5" x14ac:dyDescent="0.2">
      <c r="J11" s="51"/>
      <c r="K11" s="91" t="s">
        <v>81</v>
      </c>
      <c r="L11" s="87"/>
    </row>
    <row r="12" spans="4:12" ht="13.5" x14ac:dyDescent="0.2">
      <c r="J12" s="51"/>
      <c r="K12" s="91"/>
      <c r="L12" s="87"/>
    </row>
    <row r="13" spans="4:12" ht="13.5" x14ac:dyDescent="0.2">
      <c r="J13" s="51"/>
      <c r="K13" s="91" t="s">
        <v>386</v>
      </c>
      <c r="L13" s="87"/>
    </row>
    <row r="14" spans="4:12" ht="13.5" x14ac:dyDescent="0.2">
      <c r="J14" s="51"/>
      <c r="K14" s="91" t="s">
        <v>82</v>
      </c>
      <c r="L14" s="87"/>
    </row>
    <row r="15" spans="4:12" ht="13.5" x14ac:dyDescent="0.2">
      <c r="J15" s="51"/>
      <c r="K15" s="91" t="s">
        <v>43</v>
      </c>
      <c r="L15" s="87"/>
    </row>
    <row r="16" spans="4:12" ht="13.5" x14ac:dyDescent="0.2">
      <c r="J16" s="51"/>
      <c r="K16" s="91" t="s">
        <v>195</v>
      </c>
      <c r="L16" s="87"/>
    </row>
    <row r="17" spans="10:12" ht="13.5" x14ac:dyDescent="0.2">
      <c r="J17" s="51"/>
      <c r="K17" s="91" t="s">
        <v>196</v>
      </c>
      <c r="L17" s="87"/>
    </row>
    <row r="18" spans="10:12" ht="13.5" x14ac:dyDescent="0.2">
      <c r="J18" s="51"/>
      <c r="K18" s="91" t="s">
        <v>40</v>
      </c>
      <c r="L18" s="87"/>
    </row>
    <row r="19" spans="10:12" ht="13.5" x14ac:dyDescent="0.2">
      <c r="J19" s="51"/>
      <c r="K19" s="91" t="s">
        <v>54</v>
      </c>
      <c r="L19" s="87"/>
    </row>
    <row r="20" spans="10:12" ht="13.5" x14ac:dyDescent="0.2">
      <c r="J20" s="51"/>
      <c r="K20" s="91" t="s">
        <v>44</v>
      </c>
      <c r="L20" s="87"/>
    </row>
    <row r="21" spans="10:12" ht="13.5" x14ac:dyDescent="0.2">
      <c r="J21" s="51"/>
      <c r="K21" s="91" t="s">
        <v>23</v>
      </c>
      <c r="L21" s="87"/>
    </row>
    <row r="22" spans="10:12" ht="13.5" x14ac:dyDescent="0.2">
      <c r="J22" s="51"/>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c r="K31" s="91" t="s">
        <v>198</v>
      </c>
      <c r="L31" s="87"/>
    </row>
    <row r="32" spans="10:12" ht="13.5" x14ac:dyDescent="0.2">
      <c r="J32" s="51"/>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honeticPr fontId="18" type="noConversion"/>
  <pageMargins left="0.7" right="0.7" top="0.75" bottom="0.75" header="0.3" footer="0.3"/>
  <pageSetup paperSize="9" scale="95" orientation="portrait"/>
  <colBreaks count="1" manualBreakCount="1">
    <brk id="9" max="146" man="1"/>
  </colBreaks>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3"/>
  <sheetViews>
    <sheetView topLeftCell="A28" zoomScaleNormal="100" workbookViewId="0">
      <selection sqref="A1:XFD104857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37" t="s">
        <v>178</v>
      </c>
      <c r="E2" s="238"/>
      <c r="F2" s="239"/>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c r="K10" s="91" t="s">
        <v>130</v>
      </c>
      <c r="L10" s="87"/>
    </row>
    <row r="11" spans="4:12" ht="13.5" x14ac:dyDescent="0.2">
      <c r="J11" s="51"/>
      <c r="K11" s="91" t="s">
        <v>81</v>
      </c>
      <c r="L11" s="87"/>
    </row>
    <row r="12" spans="4:12" ht="13.5" x14ac:dyDescent="0.2">
      <c r="J12" s="51"/>
      <c r="K12" s="91"/>
      <c r="L12" s="87"/>
    </row>
    <row r="13" spans="4:12" ht="13.5" x14ac:dyDescent="0.2">
      <c r="J13" s="51"/>
      <c r="K13" s="91" t="s">
        <v>386</v>
      </c>
      <c r="L13" s="87"/>
    </row>
    <row r="14" spans="4:12" ht="13.5" x14ac:dyDescent="0.2">
      <c r="J14" s="51"/>
      <c r="K14" s="91" t="s">
        <v>82</v>
      </c>
      <c r="L14" s="87"/>
    </row>
    <row r="15" spans="4:12" ht="13.5" x14ac:dyDescent="0.2">
      <c r="J15" s="51"/>
      <c r="K15" s="91" t="s">
        <v>43</v>
      </c>
      <c r="L15" s="87"/>
    </row>
    <row r="16" spans="4:12" ht="13.5" x14ac:dyDescent="0.2">
      <c r="J16" s="51"/>
      <c r="K16" s="91" t="s">
        <v>195</v>
      </c>
      <c r="L16" s="87"/>
    </row>
    <row r="17" spans="10:12" ht="13.5" x14ac:dyDescent="0.2">
      <c r="J17" s="51"/>
      <c r="K17" s="91" t="s">
        <v>196</v>
      </c>
      <c r="L17" s="87"/>
    </row>
    <row r="18" spans="10:12" ht="13.5" x14ac:dyDescent="0.2">
      <c r="J18" s="51"/>
      <c r="K18" s="91" t="s">
        <v>40</v>
      </c>
      <c r="L18" s="87"/>
    </row>
    <row r="19" spans="10:12" ht="13.5" x14ac:dyDescent="0.2">
      <c r="J19" s="51"/>
      <c r="K19" s="91" t="s">
        <v>54</v>
      </c>
      <c r="L19" s="87"/>
    </row>
    <row r="20" spans="10:12" ht="13.5" x14ac:dyDescent="0.2">
      <c r="J20" s="51"/>
      <c r="K20" s="91" t="s">
        <v>44</v>
      </c>
      <c r="L20" s="87"/>
    </row>
    <row r="21" spans="10:12" ht="13.5" x14ac:dyDescent="0.2">
      <c r="J21" s="51"/>
      <c r="K21" s="91" t="s">
        <v>23</v>
      </c>
      <c r="L21" s="87"/>
    </row>
    <row r="22" spans="10:12" ht="13.5" x14ac:dyDescent="0.2">
      <c r="J22" s="51"/>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c r="K31" s="91" t="s">
        <v>198</v>
      </c>
      <c r="L31" s="87"/>
    </row>
    <row r="32" spans="10:12" ht="13.5" x14ac:dyDescent="0.2">
      <c r="J32" s="51"/>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honeticPr fontId="18" type="noConversion"/>
  <pageMargins left="0.7" right="0.7" top="0.75" bottom="0.75" header="0.3" footer="0.3"/>
  <pageSetup paperSize="9" scale="95" orientation="portrait" r:id="rId1"/>
  <colBreaks count="1" manualBreakCount="1">
    <brk id="9" max="159"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3"/>
  <sheetViews>
    <sheetView zoomScaleNormal="100" workbookViewId="0">
      <selection sqref="A1:XFD104857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37" t="s">
        <v>152</v>
      </c>
      <c r="E2" s="238"/>
      <c r="F2" s="239"/>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c r="K10" s="91" t="s">
        <v>130</v>
      </c>
      <c r="L10" s="87"/>
    </row>
    <row r="11" spans="4:12" ht="13.5" x14ac:dyDescent="0.2">
      <c r="J11" s="51"/>
      <c r="K11" s="91" t="s">
        <v>81</v>
      </c>
      <c r="L11" s="87"/>
    </row>
    <row r="12" spans="4:12" ht="13.5" x14ac:dyDescent="0.2">
      <c r="J12" s="51"/>
      <c r="K12" s="91"/>
      <c r="L12" s="87"/>
    </row>
    <row r="13" spans="4:12" ht="13.5" x14ac:dyDescent="0.2">
      <c r="J13" s="51"/>
      <c r="K13" s="91" t="s">
        <v>386</v>
      </c>
      <c r="L13" s="87"/>
    </row>
    <row r="14" spans="4:12" ht="13.5" x14ac:dyDescent="0.2">
      <c r="J14" s="51"/>
      <c r="K14" s="91" t="s">
        <v>82</v>
      </c>
      <c r="L14" s="87"/>
    </row>
    <row r="15" spans="4:12" ht="13.5" x14ac:dyDescent="0.2">
      <c r="J15" s="51"/>
      <c r="K15" s="91" t="s">
        <v>43</v>
      </c>
      <c r="L15" s="87"/>
    </row>
    <row r="16" spans="4:12" ht="13.5" x14ac:dyDescent="0.2">
      <c r="J16" s="51"/>
      <c r="K16" s="91" t="s">
        <v>195</v>
      </c>
      <c r="L16" s="87"/>
    </row>
    <row r="17" spans="10:12" ht="13.5" x14ac:dyDescent="0.2">
      <c r="J17" s="51"/>
      <c r="K17" s="91" t="s">
        <v>196</v>
      </c>
      <c r="L17" s="87"/>
    </row>
    <row r="18" spans="10:12" ht="13.5" x14ac:dyDescent="0.2">
      <c r="J18" s="51"/>
      <c r="K18" s="91" t="s">
        <v>40</v>
      </c>
      <c r="L18" s="87"/>
    </row>
    <row r="19" spans="10:12" ht="13.5" x14ac:dyDescent="0.2">
      <c r="J19" s="51"/>
      <c r="K19" s="91" t="s">
        <v>54</v>
      </c>
      <c r="L19" s="87"/>
    </row>
    <row r="20" spans="10:12" ht="13.5" x14ac:dyDescent="0.2">
      <c r="J20" s="51"/>
      <c r="K20" s="91" t="s">
        <v>44</v>
      </c>
      <c r="L20" s="87"/>
    </row>
    <row r="21" spans="10:12" ht="13.5" x14ac:dyDescent="0.2">
      <c r="J21" s="51"/>
      <c r="K21" s="91" t="s">
        <v>23</v>
      </c>
      <c r="L21" s="87"/>
    </row>
    <row r="22" spans="10:12" ht="13.5" x14ac:dyDescent="0.2">
      <c r="J22" s="51"/>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c r="K31" s="91" t="s">
        <v>198</v>
      </c>
      <c r="L31" s="87"/>
    </row>
    <row r="32" spans="10:12" ht="13.5" x14ac:dyDescent="0.2">
      <c r="J32" s="51"/>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ageMargins left="0.7" right="0.7" top="0.75" bottom="0.75" header="0.3" footer="0.3"/>
  <pageSetup paperSize="9" scale="95" orientation="portrait" r:id="rId1"/>
  <colBreaks count="1" manualBreakCount="1">
    <brk id="9" max="159"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Zeros="0" workbookViewId="0">
      <selection activeCell="J73" sqref="J73"/>
    </sheetView>
  </sheetViews>
  <sheetFormatPr defaultRowHeight="12.75" x14ac:dyDescent="0.2"/>
  <sheetData/>
  <phoneticPr fontId="7"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3"/>
  <sheetViews>
    <sheetView topLeftCell="A46" zoomScaleNormal="100" workbookViewId="0">
      <selection activeCell="A100" sqref="A1:XFD104857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37" t="s">
        <v>151</v>
      </c>
      <c r="E2" s="238"/>
      <c r="F2" s="239"/>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c r="K10" s="91" t="s">
        <v>130</v>
      </c>
      <c r="L10" s="87"/>
    </row>
    <row r="11" spans="4:12" ht="13.5" x14ac:dyDescent="0.2">
      <c r="J11" s="51"/>
      <c r="K11" s="91" t="s">
        <v>81</v>
      </c>
      <c r="L11" s="87"/>
    </row>
    <row r="12" spans="4:12" ht="13.5" x14ac:dyDescent="0.2">
      <c r="J12" s="51"/>
      <c r="K12" s="91"/>
      <c r="L12" s="87"/>
    </row>
    <row r="13" spans="4:12" ht="13.5" x14ac:dyDescent="0.2">
      <c r="J13" s="51"/>
      <c r="K13" s="91" t="s">
        <v>386</v>
      </c>
      <c r="L13" s="87"/>
    </row>
    <row r="14" spans="4:12" ht="13.5" x14ac:dyDescent="0.2">
      <c r="J14" s="51"/>
      <c r="K14" s="91" t="s">
        <v>82</v>
      </c>
      <c r="L14" s="87"/>
    </row>
    <row r="15" spans="4:12" ht="13.5" x14ac:dyDescent="0.2">
      <c r="J15" s="51"/>
      <c r="K15" s="91" t="s">
        <v>43</v>
      </c>
      <c r="L15" s="87"/>
    </row>
    <row r="16" spans="4:12" ht="13.5" x14ac:dyDescent="0.2">
      <c r="J16" s="51"/>
      <c r="K16" s="91" t="s">
        <v>195</v>
      </c>
      <c r="L16" s="87"/>
    </row>
    <row r="17" spans="10:12" ht="13.5" x14ac:dyDescent="0.2">
      <c r="J17" s="51"/>
      <c r="K17" s="91" t="s">
        <v>196</v>
      </c>
      <c r="L17" s="87"/>
    </row>
    <row r="18" spans="10:12" ht="13.5" x14ac:dyDescent="0.2">
      <c r="J18" s="51"/>
      <c r="K18" s="91" t="s">
        <v>40</v>
      </c>
      <c r="L18" s="87"/>
    </row>
    <row r="19" spans="10:12" ht="13.5" x14ac:dyDescent="0.2">
      <c r="J19" s="51"/>
      <c r="K19" s="91" t="s">
        <v>54</v>
      </c>
      <c r="L19" s="87"/>
    </row>
    <row r="20" spans="10:12" ht="13.5" x14ac:dyDescent="0.2">
      <c r="J20" s="51"/>
      <c r="K20" s="91" t="s">
        <v>44</v>
      </c>
      <c r="L20" s="87"/>
    </row>
    <row r="21" spans="10:12" ht="13.5" x14ac:dyDescent="0.2">
      <c r="J21" s="51"/>
      <c r="K21" s="91" t="s">
        <v>23</v>
      </c>
      <c r="L21" s="87"/>
    </row>
    <row r="22" spans="10:12" ht="13.5" x14ac:dyDescent="0.2">
      <c r="J22" s="51"/>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c r="K31" s="91" t="s">
        <v>198</v>
      </c>
      <c r="L31" s="87"/>
    </row>
    <row r="32" spans="10:12" ht="13.5" x14ac:dyDescent="0.2">
      <c r="J32" s="51"/>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ageMargins left="0.7" right="0.7" top="0.75" bottom="0.75" header="0.3" footer="0.3"/>
  <pageSetup paperSize="9" scale="95" orientation="portrait" r:id="rId1"/>
  <rowBreaks count="1" manualBreakCount="1">
    <brk id="60" max="16383" man="1"/>
  </rowBreaks>
  <colBreaks count="1" manualBreakCount="1">
    <brk id="9" max="149"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L88"/>
  <sheetViews>
    <sheetView zoomScaleNormal="100" workbookViewId="0">
      <selection activeCell="O36" sqref="O3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40" t="s">
        <v>411</v>
      </c>
      <c r="E2" s="241"/>
      <c r="F2" s="242"/>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45</v>
      </c>
      <c r="L8" s="87"/>
    </row>
    <row r="9" spans="4:12" ht="13.5" x14ac:dyDescent="0.2">
      <c r="J9" s="51"/>
      <c r="K9" s="91" t="s">
        <v>130</v>
      </c>
      <c r="L9" s="87"/>
    </row>
    <row r="10" spans="4:12" ht="13.5" x14ac:dyDescent="0.2">
      <c r="J10" s="51"/>
      <c r="K10" s="91" t="s">
        <v>81</v>
      </c>
      <c r="L10" s="87"/>
    </row>
    <row r="11" spans="4:12" ht="13.5" x14ac:dyDescent="0.2">
      <c r="J11" s="51"/>
      <c r="K11" s="91"/>
      <c r="L11" s="87"/>
    </row>
    <row r="12" spans="4:12" ht="13.5" x14ac:dyDescent="0.2">
      <c r="J12" s="51"/>
      <c r="K12" s="91" t="s">
        <v>386</v>
      </c>
      <c r="L12" s="87"/>
    </row>
    <row r="13" spans="4:12" ht="13.5" x14ac:dyDescent="0.2">
      <c r="J13" s="51"/>
      <c r="K13" s="91" t="s">
        <v>82</v>
      </c>
      <c r="L13" s="87"/>
    </row>
    <row r="14" spans="4:12" ht="13.5" x14ac:dyDescent="0.2">
      <c r="J14" s="51"/>
      <c r="K14" s="91" t="s">
        <v>43</v>
      </c>
      <c r="L14" s="87"/>
    </row>
    <row r="15" spans="4:12" ht="13.5" x14ac:dyDescent="0.2">
      <c r="J15" s="51"/>
      <c r="K15" s="91" t="s">
        <v>195</v>
      </c>
      <c r="L15" s="87"/>
    </row>
    <row r="16" spans="4:12" ht="13.5" x14ac:dyDescent="0.2">
      <c r="J16" s="51"/>
      <c r="K16" s="91" t="s">
        <v>196</v>
      </c>
      <c r="L16" s="87"/>
    </row>
    <row r="17" spans="10:12" ht="13.5" x14ac:dyDescent="0.2">
      <c r="J17" s="51"/>
      <c r="K17" s="91" t="s">
        <v>40</v>
      </c>
      <c r="L17" s="87"/>
    </row>
    <row r="18" spans="10:12" ht="13.5" x14ac:dyDescent="0.2">
      <c r="J18" s="51"/>
      <c r="K18" s="91" t="s">
        <v>54</v>
      </c>
      <c r="L18" s="87"/>
    </row>
    <row r="19" spans="10:12" ht="13.5" x14ac:dyDescent="0.2">
      <c r="J19" s="51"/>
      <c r="K19" s="91" t="s">
        <v>44</v>
      </c>
      <c r="L19" s="87"/>
    </row>
    <row r="20" spans="10:12" ht="13.5" x14ac:dyDescent="0.2">
      <c r="J20" s="51"/>
      <c r="K20" s="91" t="s">
        <v>23</v>
      </c>
      <c r="L20" s="87"/>
    </row>
    <row r="21" spans="10:12" ht="13.5" x14ac:dyDescent="0.2">
      <c r="J21" s="51"/>
      <c r="K21" s="91" t="s">
        <v>170</v>
      </c>
      <c r="L21" s="87"/>
    </row>
    <row r="22" spans="10:12" ht="13.5" x14ac:dyDescent="0.2">
      <c r="J22" s="51"/>
      <c r="K22" s="91" t="s">
        <v>83</v>
      </c>
      <c r="L22" s="87"/>
    </row>
    <row r="23" spans="10:12" ht="13.5" x14ac:dyDescent="0.2">
      <c r="J23" s="51"/>
      <c r="K23" s="91"/>
      <c r="L23" s="87"/>
    </row>
    <row r="24" spans="10:12" ht="13.5" x14ac:dyDescent="0.2">
      <c r="J24" s="51"/>
      <c r="K24" s="91" t="s">
        <v>42</v>
      </c>
      <c r="L24" s="87"/>
    </row>
    <row r="25" spans="10:12" ht="13.5" x14ac:dyDescent="0.2">
      <c r="J25" s="51"/>
      <c r="K25" s="91" t="s">
        <v>161</v>
      </c>
      <c r="L25" s="87"/>
    </row>
    <row r="26" spans="10:12" ht="13.5" x14ac:dyDescent="0.2">
      <c r="J26" s="51"/>
      <c r="K26" s="91" t="s">
        <v>175</v>
      </c>
      <c r="L26" s="87"/>
    </row>
    <row r="27" spans="10:12" ht="13.5" x14ac:dyDescent="0.2">
      <c r="J27" s="51"/>
      <c r="K27" s="91" t="s">
        <v>197</v>
      </c>
      <c r="L27" s="87"/>
    </row>
    <row r="28" spans="10:12" ht="13.5" x14ac:dyDescent="0.2">
      <c r="J28" s="51"/>
      <c r="K28" s="91" t="s">
        <v>22</v>
      </c>
      <c r="L28" s="87"/>
    </row>
    <row r="29" spans="10:12" ht="13.5" x14ac:dyDescent="0.2">
      <c r="J29" s="51"/>
      <c r="K29" s="91" t="s">
        <v>154</v>
      </c>
      <c r="L29" s="87"/>
    </row>
    <row r="30" spans="10:12" ht="13.5" x14ac:dyDescent="0.2">
      <c r="J30" s="51"/>
      <c r="K30" s="91" t="s">
        <v>198</v>
      </c>
      <c r="L30" s="87"/>
    </row>
    <row r="31" spans="10:12" ht="13.5" x14ac:dyDescent="0.2">
      <c r="J31" s="51"/>
      <c r="K31" s="91" t="s">
        <v>1</v>
      </c>
      <c r="L31" s="86"/>
    </row>
    <row r="32" spans="10:12" ht="13.5" x14ac:dyDescent="0.2">
      <c r="J32" s="51" t="s">
        <v>48</v>
      </c>
      <c r="K32" s="51" t="s">
        <v>0</v>
      </c>
      <c r="L32" s="86"/>
    </row>
    <row r="33" spans="10:12" x14ac:dyDescent="0.2">
      <c r="J33" s="219" t="s">
        <v>465</v>
      </c>
      <c r="K33" s="220"/>
      <c r="L33" s="221"/>
    </row>
    <row r="34" spans="10:12" x14ac:dyDescent="0.2">
      <c r="J34" s="222"/>
      <c r="K34" s="223"/>
      <c r="L34" s="224"/>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5"/>
      <c r="K57" s="226"/>
      <c r="L57" s="227"/>
    </row>
    <row r="58" spans="10:12" x14ac:dyDescent="0.2">
      <c r="J58" s="219" t="s">
        <v>466</v>
      </c>
      <c r="K58" s="220"/>
      <c r="L58" s="221"/>
    </row>
    <row r="59" spans="10:12" x14ac:dyDescent="0.2">
      <c r="J59" s="222"/>
      <c r="K59" s="223"/>
      <c r="L59" s="224"/>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5"/>
      <c r="K82" s="226"/>
      <c r="L82" s="227"/>
    </row>
    <row r="84" spans="10:12" x14ac:dyDescent="0.2">
      <c r="J84" t="s">
        <v>467</v>
      </c>
    </row>
    <row r="85" spans="10:12" x14ac:dyDescent="0.2">
      <c r="J85" t="s">
        <v>468</v>
      </c>
    </row>
    <row r="86" spans="10:12" x14ac:dyDescent="0.2">
      <c r="J86" t="s">
        <v>469</v>
      </c>
    </row>
    <row r="87" spans="10:12" x14ac:dyDescent="0.2">
      <c r="J87" t="s">
        <v>470</v>
      </c>
    </row>
    <row r="88" spans="10:12" x14ac:dyDescent="0.2">
      <c r="J88" t="s">
        <v>471</v>
      </c>
    </row>
  </sheetData>
  <mergeCells count="3">
    <mergeCell ref="D2:F2"/>
    <mergeCell ref="J33:L57"/>
    <mergeCell ref="J58:L82"/>
  </mergeCells>
  <pageMargins left="0.23622047244094491" right="0.23622047244094491" top="0.74803149606299213" bottom="0.74803149606299213" header="0.31496062992125984" footer="0.31496062992125984"/>
  <pageSetup paperSize="9" scale="85" orientation="portrait" r:id="rId1"/>
  <rowBreaks count="1" manualBreakCount="1">
    <brk id="94" max="16383" man="1"/>
  </rowBreaks>
  <colBreaks count="1" manualBreakCount="1">
    <brk id="9" max="93"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3"/>
  <sheetViews>
    <sheetView topLeftCell="A31" workbookViewId="0">
      <selection activeCell="J34" sqref="J34:L58"/>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37" t="s">
        <v>285</v>
      </c>
      <c r="E2" s="238"/>
      <c r="F2" s="239"/>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c r="K10" s="91" t="s">
        <v>130</v>
      </c>
      <c r="L10" s="87"/>
    </row>
    <row r="11" spans="4:12" ht="13.5" x14ac:dyDescent="0.2">
      <c r="J11" s="51"/>
      <c r="K11" s="91" t="s">
        <v>81</v>
      </c>
      <c r="L11" s="87"/>
    </row>
    <row r="12" spans="4:12" ht="13.5" x14ac:dyDescent="0.2">
      <c r="J12" s="51"/>
      <c r="K12" s="91"/>
      <c r="L12" s="87"/>
    </row>
    <row r="13" spans="4:12" ht="13.5" x14ac:dyDescent="0.2">
      <c r="J13" s="51"/>
      <c r="K13" s="91" t="s">
        <v>386</v>
      </c>
      <c r="L13" s="87"/>
    </row>
    <row r="14" spans="4:12" ht="13.5" x14ac:dyDescent="0.2">
      <c r="J14" s="51"/>
      <c r="K14" s="91" t="s">
        <v>82</v>
      </c>
      <c r="L14" s="87"/>
    </row>
    <row r="15" spans="4:12" ht="13.5" x14ac:dyDescent="0.2">
      <c r="J15" s="51"/>
      <c r="K15" s="91" t="s">
        <v>43</v>
      </c>
      <c r="L15" s="87"/>
    </row>
    <row r="16" spans="4:12" ht="13.5" x14ac:dyDescent="0.2">
      <c r="J16" s="51"/>
      <c r="K16" s="91" t="s">
        <v>195</v>
      </c>
      <c r="L16" s="87"/>
    </row>
    <row r="17" spans="10:12" ht="13.5" x14ac:dyDescent="0.2">
      <c r="J17" s="51"/>
      <c r="K17" s="91" t="s">
        <v>196</v>
      </c>
      <c r="L17" s="87"/>
    </row>
    <row r="18" spans="10:12" ht="13.5" x14ac:dyDescent="0.2">
      <c r="J18" s="51"/>
      <c r="K18" s="91" t="s">
        <v>40</v>
      </c>
      <c r="L18" s="87"/>
    </row>
    <row r="19" spans="10:12" ht="13.5" x14ac:dyDescent="0.2">
      <c r="J19" s="51"/>
      <c r="K19" s="91" t="s">
        <v>54</v>
      </c>
      <c r="L19" s="87"/>
    </row>
    <row r="20" spans="10:12" ht="13.5" x14ac:dyDescent="0.2">
      <c r="J20" s="51"/>
      <c r="K20" s="91" t="s">
        <v>44</v>
      </c>
      <c r="L20" s="87"/>
    </row>
    <row r="21" spans="10:12" ht="13.5" x14ac:dyDescent="0.2">
      <c r="J21" s="51"/>
      <c r="K21" s="91" t="s">
        <v>23</v>
      </c>
      <c r="L21" s="87"/>
    </row>
    <row r="22" spans="10:12" ht="13.5" x14ac:dyDescent="0.2">
      <c r="J22" s="51"/>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c r="K31" s="91" t="s">
        <v>198</v>
      </c>
      <c r="L31" s="87"/>
    </row>
    <row r="32" spans="10:12" ht="13.5" x14ac:dyDescent="0.2">
      <c r="J32" s="51"/>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L83"/>
  <sheetViews>
    <sheetView topLeftCell="A143" workbookViewId="0">
      <selection activeCell="K25" sqref="K25"/>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34" t="s">
        <v>475</v>
      </c>
      <c r="E2" s="235"/>
      <c r="F2" s="236"/>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t="s">
        <v>182</v>
      </c>
      <c r="K10" s="91" t="s">
        <v>130</v>
      </c>
      <c r="L10" s="87"/>
    </row>
    <row r="11" spans="4:12" ht="13.5" x14ac:dyDescent="0.2">
      <c r="J11" s="51" t="s">
        <v>184</v>
      </c>
      <c r="K11" s="91" t="s">
        <v>81</v>
      </c>
      <c r="L11" s="87"/>
    </row>
    <row r="12" spans="4:12" ht="13.5" x14ac:dyDescent="0.2">
      <c r="J12" s="51"/>
      <c r="K12" s="91"/>
      <c r="L12" s="87"/>
    </row>
    <row r="13" spans="4:12" ht="13.5" x14ac:dyDescent="0.2">
      <c r="J13" s="51" t="s">
        <v>180</v>
      </c>
      <c r="K13" s="91" t="s">
        <v>386</v>
      </c>
      <c r="L13" s="87"/>
    </row>
    <row r="14" spans="4:12" ht="13.5" x14ac:dyDescent="0.2">
      <c r="J14" s="51" t="s">
        <v>181</v>
      </c>
      <c r="K14" s="91" t="s">
        <v>82</v>
      </c>
      <c r="L14" s="87"/>
    </row>
    <row r="15" spans="4:12" ht="13.5" x14ac:dyDescent="0.2">
      <c r="J15" s="51"/>
      <c r="K15" s="91" t="s">
        <v>43</v>
      </c>
      <c r="L15" s="87"/>
    </row>
    <row r="16" spans="4:12" ht="13.5" x14ac:dyDescent="0.2">
      <c r="J16" s="51" t="s">
        <v>179</v>
      </c>
      <c r="K16" s="91" t="s">
        <v>195</v>
      </c>
      <c r="L16" s="87"/>
    </row>
    <row r="17" spans="10:12" ht="13.5" x14ac:dyDescent="0.2">
      <c r="J17" s="51" t="s">
        <v>186</v>
      </c>
      <c r="K17" s="91" t="s">
        <v>196</v>
      </c>
      <c r="L17" s="87"/>
    </row>
    <row r="18" spans="10:12" ht="13.5" x14ac:dyDescent="0.2">
      <c r="J18" s="51" t="s">
        <v>187</v>
      </c>
      <c r="K18" s="91" t="s">
        <v>40</v>
      </c>
      <c r="L18" s="87"/>
    </row>
    <row r="19" spans="10:12" ht="13.5" x14ac:dyDescent="0.2">
      <c r="J19" s="51"/>
      <c r="K19" s="91" t="s">
        <v>54</v>
      </c>
      <c r="L19" s="87"/>
    </row>
    <row r="20" spans="10:12" ht="13.5" x14ac:dyDescent="0.2">
      <c r="J20" s="51"/>
      <c r="K20" s="91" t="s">
        <v>44</v>
      </c>
      <c r="L20" s="87"/>
    </row>
    <row r="21" spans="10:12" ht="13.5" x14ac:dyDescent="0.2">
      <c r="J21" s="51"/>
      <c r="K21" s="91" t="s">
        <v>23</v>
      </c>
      <c r="L21" s="87"/>
    </row>
    <row r="22" spans="10:12" ht="13.5" x14ac:dyDescent="0.2">
      <c r="J22" s="51" t="s">
        <v>185</v>
      </c>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t="s">
        <v>183</v>
      </c>
      <c r="K31" s="91" t="s">
        <v>198</v>
      </c>
      <c r="L31" s="87"/>
    </row>
    <row r="32" spans="10:12" ht="13.5" x14ac:dyDescent="0.2">
      <c r="J32" s="51"/>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3"/>
  <sheetViews>
    <sheetView topLeftCell="A69" workbookViewId="0">
      <selection activeCell="K12" sqref="K12"/>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37" t="s">
        <v>321</v>
      </c>
      <c r="E2" s="238"/>
      <c r="F2" s="239"/>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c r="K10" s="91" t="s">
        <v>130</v>
      </c>
      <c r="L10" s="87"/>
    </row>
    <row r="11" spans="4:12" ht="13.5" x14ac:dyDescent="0.2">
      <c r="J11" s="51"/>
      <c r="K11" s="91" t="s">
        <v>81</v>
      </c>
      <c r="L11" s="87"/>
    </row>
    <row r="12" spans="4:12" ht="13.5" x14ac:dyDescent="0.2">
      <c r="J12" s="51"/>
      <c r="K12" s="91"/>
      <c r="L12" s="87"/>
    </row>
    <row r="13" spans="4:12" ht="13.5" x14ac:dyDescent="0.2">
      <c r="J13" s="51"/>
      <c r="K13" s="91" t="s">
        <v>386</v>
      </c>
      <c r="L13" s="87"/>
    </row>
    <row r="14" spans="4:12" ht="13.5" x14ac:dyDescent="0.2">
      <c r="J14" s="51"/>
      <c r="K14" s="91" t="s">
        <v>82</v>
      </c>
      <c r="L14" s="87"/>
    </row>
    <row r="15" spans="4:12" ht="13.5" x14ac:dyDescent="0.2">
      <c r="J15" s="51"/>
      <c r="K15" s="91" t="s">
        <v>43</v>
      </c>
      <c r="L15" s="87"/>
    </row>
    <row r="16" spans="4:12" ht="13.5" x14ac:dyDescent="0.2">
      <c r="J16" s="51"/>
      <c r="K16" s="91" t="s">
        <v>195</v>
      </c>
      <c r="L16" s="87"/>
    </row>
    <row r="17" spans="10:12" ht="13.5" x14ac:dyDescent="0.2">
      <c r="J17" s="51"/>
      <c r="K17" s="91" t="s">
        <v>196</v>
      </c>
      <c r="L17" s="87"/>
    </row>
    <row r="18" spans="10:12" ht="13.5" x14ac:dyDescent="0.2">
      <c r="J18" s="51"/>
      <c r="K18" s="91" t="s">
        <v>40</v>
      </c>
      <c r="L18" s="87"/>
    </row>
    <row r="19" spans="10:12" ht="13.5" x14ac:dyDescent="0.2">
      <c r="J19" s="51"/>
      <c r="K19" s="91" t="s">
        <v>54</v>
      </c>
      <c r="L19" s="87"/>
    </row>
    <row r="20" spans="10:12" ht="13.5" x14ac:dyDescent="0.2">
      <c r="J20" s="51"/>
      <c r="K20" s="91" t="s">
        <v>44</v>
      </c>
      <c r="L20" s="87"/>
    </row>
    <row r="21" spans="10:12" ht="13.5" x14ac:dyDescent="0.2">
      <c r="J21" s="51"/>
      <c r="K21" s="91" t="s">
        <v>23</v>
      </c>
      <c r="L21" s="87"/>
    </row>
    <row r="22" spans="10:12" ht="13.5" x14ac:dyDescent="0.2">
      <c r="J22" s="51"/>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c r="K31" s="91" t="s">
        <v>198</v>
      </c>
      <c r="L31" s="87"/>
    </row>
    <row r="32" spans="10:12" ht="13.5" x14ac:dyDescent="0.2">
      <c r="J32" s="51"/>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ageMargins left="0.7" right="0.7" top="0.75" bottom="0.75" header="0.3" footer="0.3"/>
  <pageSetup paperSize="9" orientation="portrait"/>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3"/>
  <sheetViews>
    <sheetView topLeftCell="A72" workbookViewId="0">
      <selection activeCell="J140" sqref="J140"/>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37" t="s">
        <v>337</v>
      </c>
      <c r="E2" s="238"/>
      <c r="F2" s="239"/>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c r="K10" s="91" t="s">
        <v>130</v>
      </c>
      <c r="L10" s="87"/>
    </row>
    <row r="11" spans="4:12" ht="13.5" x14ac:dyDescent="0.2">
      <c r="J11" s="51"/>
      <c r="K11" s="91" t="s">
        <v>81</v>
      </c>
      <c r="L11" s="87"/>
    </row>
    <row r="12" spans="4:12" ht="13.5" x14ac:dyDescent="0.2">
      <c r="J12" s="51"/>
      <c r="K12" s="91"/>
      <c r="L12" s="87"/>
    </row>
    <row r="13" spans="4:12" ht="13.5" x14ac:dyDescent="0.2">
      <c r="J13" s="51"/>
      <c r="K13" s="91" t="s">
        <v>386</v>
      </c>
      <c r="L13" s="87"/>
    </row>
    <row r="14" spans="4:12" ht="13.5" x14ac:dyDescent="0.2">
      <c r="J14" s="51"/>
      <c r="K14" s="91" t="s">
        <v>82</v>
      </c>
      <c r="L14" s="87"/>
    </row>
    <row r="15" spans="4:12" ht="13.5" x14ac:dyDescent="0.2">
      <c r="J15" s="51"/>
      <c r="K15" s="91" t="s">
        <v>43</v>
      </c>
      <c r="L15" s="87"/>
    </row>
    <row r="16" spans="4:12" ht="13.5" x14ac:dyDescent="0.2">
      <c r="J16" s="51"/>
      <c r="K16" s="91" t="s">
        <v>195</v>
      </c>
      <c r="L16" s="87"/>
    </row>
    <row r="17" spans="10:12" ht="13.5" x14ac:dyDescent="0.2">
      <c r="J17" s="51"/>
      <c r="K17" s="91" t="s">
        <v>196</v>
      </c>
      <c r="L17" s="87"/>
    </row>
    <row r="18" spans="10:12" ht="13.5" x14ac:dyDescent="0.2">
      <c r="J18" s="51"/>
      <c r="K18" s="91" t="s">
        <v>40</v>
      </c>
      <c r="L18" s="87"/>
    </row>
    <row r="19" spans="10:12" ht="13.5" x14ac:dyDescent="0.2">
      <c r="J19" s="51"/>
      <c r="K19" s="91" t="s">
        <v>54</v>
      </c>
      <c r="L19" s="87"/>
    </row>
    <row r="20" spans="10:12" ht="13.5" x14ac:dyDescent="0.2">
      <c r="J20" s="51"/>
      <c r="K20" s="91" t="s">
        <v>44</v>
      </c>
      <c r="L20" s="87"/>
    </row>
    <row r="21" spans="10:12" ht="13.5" x14ac:dyDescent="0.2">
      <c r="J21" s="51"/>
      <c r="K21" s="91" t="s">
        <v>23</v>
      </c>
      <c r="L21" s="87"/>
    </row>
    <row r="22" spans="10:12" ht="13.5" x14ac:dyDescent="0.2">
      <c r="J22" s="51"/>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c r="K31" s="91" t="s">
        <v>198</v>
      </c>
      <c r="L31" s="87"/>
    </row>
    <row r="32" spans="10:12" ht="13.5" x14ac:dyDescent="0.2">
      <c r="J32" s="51"/>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ageMargins left="0.7" right="0.7" top="0.75" bottom="0.75" header="0.3" footer="0.3"/>
  <pageSetup paperSize="9" orientation="portrait"/>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D1:L83"/>
  <sheetViews>
    <sheetView topLeftCell="A100" zoomScaleNormal="100" workbookViewId="0">
      <selection activeCell="S69" sqref="S69:S72"/>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43" t="s">
        <v>475</v>
      </c>
      <c r="E2" s="244"/>
      <c r="F2" s="245"/>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t="s">
        <v>513</v>
      </c>
      <c r="K10" s="91" t="s">
        <v>130</v>
      </c>
      <c r="L10" s="87"/>
    </row>
    <row r="11" spans="4:12" ht="13.5" x14ac:dyDescent="0.2">
      <c r="J11" s="51" t="s">
        <v>513</v>
      </c>
      <c r="K11" s="91" t="s">
        <v>81</v>
      </c>
      <c r="L11" s="87"/>
    </row>
    <row r="12" spans="4:12" ht="13.5" x14ac:dyDescent="0.2">
      <c r="J12" s="51"/>
      <c r="K12" s="91"/>
      <c r="L12" s="87"/>
    </row>
    <row r="13" spans="4:12" ht="13.5" x14ac:dyDescent="0.2">
      <c r="J13" s="51"/>
      <c r="K13" s="91" t="s">
        <v>386</v>
      </c>
      <c r="L13" s="87"/>
    </row>
    <row r="14" spans="4:12" ht="13.5" x14ac:dyDescent="0.2">
      <c r="J14" s="51" t="s">
        <v>513</v>
      </c>
      <c r="K14" s="91" t="s">
        <v>82</v>
      </c>
      <c r="L14" s="87"/>
    </row>
    <row r="15" spans="4:12" ht="13.5" x14ac:dyDescent="0.2">
      <c r="J15" s="51"/>
      <c r="K15" s="91" t="s">
        <v>43</v>
      </c>
      <c r="L15" s="87"/>
    </row>
    <row r="16" spans="4:12" ht="13.5" x14ac:dyDescent="0.2">
      <c r="J16" s="51" t="s">
        <v>513</v>
      </c>
      <c r="K16" s="91" t="s">
        <v>195</v>
      </c>
      <c r="L16" s="87"/>
    </row>
    <row r="17" spans="10:12" ht="13.5" x14ac:dyDescent="0.2">
      <c r="J17" s="51" t="s">
        <v>513</v>
      </c>
      <c r="K17" s="91" t="s">
        <v>196</v>
      </c>
      <c r="L17" s="87"/>
    </row>
    <row r="18" spans="10:12" ht="13.5" x14ac:dyDescent="0.2">
      <c r="J18" s="51"/>
      <c r="K18" s="91" t="s">
        <v>40</v>
      </c>
      <c r="L18" s="87"/>
    </row>
    <row r="19" spans="10:12" ht="13.5" x14ac:dyDescent="0.2">
      <c r="J19" s="51" t="s">
        <v>513</v>
      </c>
      <c r="K19" s="91" t="s">
        <v>54</v>
      </c>
      <c r="L19" s="87"/>
    </row>
    <row r="20" spans="10:12" ht="13.5" x14ac:dyDescent="0.2">
      <c r="J20" s="51"/>
      <c r="K20" s="91" t="s">
        <v>44</v>
      </c>
      <c r="L20" s="87"/>
    </row>
    <row r="21" spans="10:12" ht="13.5" x14ac:dyDescent="0.2">
      <c r="J21" s="51" t="s">
        <v>513</v>
      </c>
      <c r="K21" s="91" t="s">
        <v>23</v>
      </c>
      <c r="L21" s="87"/>
    </row>
    <row r="22" spans="10:12" ht="13.5" x14ac:dyDescent="0.2">
      <c r="J22" s="51" t="s">
        <v>513</v>
      </c>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t="s">
        <v>513</v>
      </c>
      <c r="K31" s="91" t="s">
        <v>198</v>
      </c>
      <c r="L31" s="87"/>
    </row>
    <row r="32" spans="10:12" ht="13.5" x14ac:dyDescent="0.2">
      <c r="J32" s="51"/>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honeticPr fontId="18" type="noConversion"/>
  <pageMargins left="0.7" right="0.7" top="0.75" bottom="0.75" header="0.3" footer="0.3"/>
  <pageSetup paperSize="9" scale="73" orientation="portrait"/>
  <rowBreaks count="1" manualBreakCount="1">
    <brk id="79" max="16383" man="1"/>
  </rowBreaks>
  <colBreaks count="1" manualBreakCount="1">
    <brk id="9" max="1048575" man="1"/>
  </colBreaks>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L83"/>
  <sheetViews>
    <sheetView topLeftCell="A96" zoomScaleNormal="100" workbookViewId="0">
      <selection activeCell="J1" sqref="J1:L104857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34" t="s">
        <v>496</v>
      </c>
      <c r="E2" s="235"/>
      <c r="F2" s="236"/>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t="s">
        <v>513</v>
      </c>
      <c r="K10" s="91" t="s">
        <v>130</v>
      </c>
      <c r="L10" s="87"/>
    </row>
    <row r="11" spans="4:12" ht="13.5" x14ac:dyDescent="0.2">
      <c r="J11" s="51" t="s">
        <v>513</v>
      </c>
      <c r="K11" s="91" t="s">
        <v>81</v>
      </c>
      <c r="L11" s="87"/>
    </row>
    <row r="12" spans="4:12" ht="13.5" x14ac:dyDescent="0.2">
      <c r="J12" s="51"/>
      <c r="K12" s="91"/>
      <c r="L12" s="87"/>
    </row>
    <row r="13" spans="4:12" ht="13.5" x14ac:dyDescent="0.2">
      <c r="J13" s="51"/>
      <c r="K13" s="91" t="s">
        <v>386</v>
      </c>
      <c r="L13" s="87"/>
    </row>
    <row r="14" spans="4:12" ht="13.5" x14ac:dyDescent="0.2">
      <c r="J14" s="51" t="s">
        <v>181</v>
      </c>
      <c r="K14" s="91" t="s">
        <v>82</v>
      </c>
      <c r="L14" s="87"/>
    </row>
    <row r="15" spans="4:12" ht="13.5" x14ac:dyDescent="0.2">
      <c r="J15" s="51"/>
      <c r="K15" s="91" t="s">
        <v>43</v>
      </c>
      <c r="L15" s="87"/>
    </row>
    <row r="16" spans="4:12" ht="13.5" x14ac:dyDescent="0.2">
      <c r="J16" s="51" t="s">
        <v>513</v>
      </c>
      <c r="K16" s="91" t="s">
        <v>195</v>
      </c>
      <c r="L16" s="87"/>
    </row>
    <row r="17" spans="10:12" ht="13.5" x14ac:dyDescent="0.2">
      <c r="J17" s="51" t="s">
        <v>513</v>
      </c>
      <c r="K17" s="91" t="s">
        <v>196</v>
      </c>
      <c r="L17" s="87"/>
    </row>
    <row r="18" spans="10:12" ht="13.5" x14ac:dyDescent="0.2">
      <c r="J18" s="51" t="s">
        <v>513</v>
      </c>
      <c r="K18" s="91" t="s">
        <v>40</v>
      </c>
      <c r="L18" s="87"/>
    </row>
    <row r="19" spans="10:12" ht="13.5" x14ac:dyDescent="0.2">
      <c r="J19" s="51" t="s">
        <v>180</v>
      </c>
      <c r="K19" s="91" t="s">
        <v>54</v>
      </c>
      <c r="L19" s="87"/>
    </row>
    <row r="20" spans="10:12" ht="13.5" x14ac:dyDescent="0.2">
      <c r="J20" s="51"/>
      <c r="K20" s="91" t="s">
        <v>44</v>
      </c>
      <c r="L20" s="87"/>
    </row>
    <row r="21" spans="10:12" ht="13.5" x14ac:dyDescent="0.2">
      <c r="J21" s="51" t="s">
        <v>513</v>
      </c>
      <c r="K21" s="91" t="s">
        <v>23</v>
      </c>
      <c r="L21" s="87"/>
    </row>
    <row r="22" spans="10:12" ht="13.5" x14ac:dyDescent="0.2">
      <c r="J22" s="51" t="s">
        <v>185</v>
      </c>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t="s">
        <v>513</v>
      </c>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t="s">
        <v>183</v>
      </c>
      <c r="K31" s="91" t="s">
        <v>198</v>
      </c>
      <c r="L31" s="87"/>
    </row>
    <row r="32" spans="10:12" ht="13.5" x14ac:dyDescent="0.2">
      <c r="J32" s="51" t="s">
        <v>513</v>
      </c>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honeticPr fontId="18" type="noConversion"/>
  <pageMargins left="0.7" right="0.7" top="0.75" bottom="0.75" header="0.3" footer="0.3"/>
  <pageSetup paperSize="9" scale="95" orientation="portrait"/>
  <colBreaks count="1" manualBreakCount="1">
    <brk id="9" max="159" man="1"/>
  </colBreak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3"/>
  <sheetViews>
    <sheetView topLeftCell="A92" zoomScaleNormal="100" workbookViewId="0">
      <selection activeCell="J1" sqref="J1:L104857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07" t="s">
        <v>359</v>
      </c>
      <c r="E2" s="208"/>
      <c r="F2" s="209"/>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t="s">
        <v>513</v>
      </c>
      <c r="K10" s="91" t="s">
        <v>130</v>
      </c>
      <c r="L10" s="87"/>
    </row>
    <row r="11" spans="4:12" ht="13.5" x14ac:dyDescent="0.2">
      <c r="J11" s="51" t="s">
        <v>513</v>
      </c>
      <c r="K11" s="91" t="s">
        <v>81</v>
      </c>
      <c r="L11" s="87"/>
    </row>
    <row r="12" spans="4:12" ht="13.5" x14ac:dyDescent="0.2">
      <c r="J12" s="51"/>
      <c r="K12" s="91"/>
      <c r="L12" s="87"/>
    </row>
    <row r="13" spans="4:12" ht="13.5" x14ac:dyDescent="0.2">
      <c r="J13" s="51"/>
      <c r="K13" s="91" t="s">
        <v>386</v>
      </c>
      <c r="L13" s="87"/>
    </row>
    <row r="14" spans="4:12" ht="13.5" x14ac:dyDescent="0.2">
      <c r="J14" s="51" t="s">
        <v>181</v>
      </c>
      <c r="K14" s="91" t="s">
        <v>82</v>
      </c>
      <c r="L14" s="87"/>
    </row>
    <row r="15" spans="4:12" ht="13.5" x14ac:dyDescent="0.2">
      <c r="J15" s="51"/>
      <c r="K15" s="91" t="s">
        <v>43</v>
      </c>
      <c r="L15" s="87"/>
    </row>
    <row r="16" spans="4:12" ht="13.5" x14ac:dyDescent="0.2">
      <c r="J16" s="51" t="s">
        <v>513</v>
      </c>
      <c r="K16" s="91" t="s">
        <v>195</v>
      </c>
      <c r="L16" s="87"/>
    </row>
    <row r="17" spans="10:12" ht="13.5" x14ac:dyDescent="0.2">
      <c r="J17" s="51" t="s">
        <v>513</v>
      </c>
      <c r="K17" s="91" t="s">
        <v>196</v>
      </c>
      <c r="L17" s="87"/>
    </row>
    <row r="18" spans="10:12" ht="13.5" x14ac:dyDescent="0.2">
      <c r="J18" s="51" t="s">
        <v>513</v>
      </c>
      <c r="K18" s="91" t="s">
        <v>40</v>
      </c>
      <c r="L18" s="87"/>
    </row>
    <row r="19" spans="10:12" ht="13.5" x14ac:dyDescent="0.2">
      <c r="J19" s="51" t="s">
        <v>180</v>
      </c>
      <c r="K19" s="91" t="s">
        <v>54</v>
      </c>
      <c r="L19" s="87"/>
    </row>
    <row r="20" spans="10:12" ht="13.5" x14ac:dyDescent="0.2">
      <c r="J20" s="51"/>
      <c r="K20" s="91" t="s">
        <v>44</v>
      </c>
      <c r="L20" s="87"/>
    </row>
    <row r="21" spans="10:12" ht="13.5" x14ac:dyDescent="0.2">
      <c r="J21" s="51" t="s">
        <v>513</v>
      </c>
      <c r="K21" s="91" t="s">
        <v>23</v>
      </c>
      <c r="L21" s="87"/>
    </row>
    <row r="22" spans="10:12" ht="13.5" x14ac:dyDescent="0.2">
      <c r="J22" s="51" t="s">
        <v>185</v>
      </c>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t="s">
        <v>513</v>
      </c>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t="s">
        <v>183</v>
      </c>
      <c r="K31" s="91" t="s">
        <v>198</v>
      </c>
      <c r="L31" s="87"/>
    </row>
    <row r="32" spans="10:12" ht="13.5" x14ac:dyDescent="0.2">
      <c r="J32" s="51" t="s">
        <v>513</v>
      </c>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honeticPr fontId="18" type="noConversion"/>
  <pageMargins left="0.7" right="0.7" top="0.75" bottom="0.75" header="0.3" footer="0.3"/>
  <pageSetup paperSize="9" orientation="portrait"/>
  <rowBreaks count="1" manualBreakCount="1">
    <brk id="112" max="16383" man="1"/>
  </rowBreak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3"/>
  <sheetViews>
    <sheetView zoomScaleNormal="100" workbookViewId="0">
      <selection activeCell="J127" sqref="J127"/>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07" t="s">
        <v>353</v>
      </c>
      <c r="E2" s="208"/>
      <c r="F2" s="209"/>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t="s">
        <v>513</v>
      </c>
      <c r="K10" s="91" t="s">
        <v>130</v>
      </c>
      <c r="L10" s="87"/>
    </row>
    <row r="11" spans="4:12" ht="13.5" x14ac:dyDescent="0.2">
      <c r="J11" s="51" t="s">
        <v>513</v>
      </c>
      <c r="K11" s="91" t="s">
        <v>81</v>
      </c>
      <c r="L11" s="87"/>
    </row>
    <row r="12" spans="4:12" ht="13.5" x14ac:dyDescent="0.2">
      <c r="J12" s="51"/>
      <c r="K12" s="91"/>
      <c r="L12" s="87"/>
    </row>
    <row r="13" spans="4:12" ht="13.5" x14ac:dyDescent="0.2">
      <c r="J13" s="51"/>
      <c r="K13" s="91" t="s">
        <v>386</v>
      </c>
      <c r="L13" s="87"/>
    </row>
    <row r="14" spans="4:12" ht="13.5" x14ac:dyDescent="0.2">
      <c r="J14" s="51" t="s">
        <v>181</v>
      </c>
      <c r="K14" s="91" t="s">
        <v>82</v>
      </c>
      <c r="L14" s="87"/>
    </row>
    <row r="15" spans="4:12" ht="13.5" x14ac:dyDescent="0.2">
      <c r="J15" s="51"/>
      <c r="K15" s="91" t="s">
        <v>43</v>
      </c>
      <c r="L15" s="87"/>
    </row>
    <row r="16" spans="4:12" ht="13.5" x14ac:dyDescent="0.2">
      <c r="J16" s="51" t="s">
        <v>513</v>
      </c>
      <c r="K16" s="91" t="s">
        <v>195</v>
      </c>
      <c r="L16" s="87"/>
    </row>
    <row r="17" spans="10:12" ht="13.5" x14ac:dyDescent="0.2">
      <c r="J17" s="51" t="s">
        <v>513</v>
      </c>
      <c r="K17" s="91" t="s">
        <v>196</v>
      </c>
      <c r="L17" s="87"/>
    </row>
    <row r="18" spans="10:12" ht="13.5" x14ac:dyDescent="0.2">
      <c r="J18" s="51" t="s">
        <v>513</v>
      </c>
      <c r="K18" s="91" t="s">
        <v>40</v>
      </c>
      <c r="L18" s="87"/>
    </row>
    <row r="19" spans="10:12" ht="13.5" x14ac:dyDescent="0.2">
      <c r="J19" s="51" t="s">
        <v>180</v>
      </c>
      <c r="K19" s="91" t="s">
        <v>54</v>
      </c>
      <c r="L19" s="87"/>
    </row>
    <row r="20" spans="10:12" ht="13.5" x14ac:dyDescent="0.2">
      <c r="J20" s="51"/>
      <c r="K20" s="91" t="s">
        <v>44</v>
      </c>
      <c r="L20" s="87"/>
    </row>
    <row r="21" spans="10:12" ht="13.5" x14ac:dyDescent="0.2">
      <c r="J21" s="51" t="s">
        <v>513</v>
      </c>
      <c r="K21" s="91" t="s">
        <v>23</v>
      </c>
      <c r="L21" s="87"/>
    </row>
    <row r="22" spans="10:12" ht="13.5" x14ac:dyDescent="0.2">
      <c r="J22" s="51" t="s">
        <v>185</v>
      </c>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t="s">
        <v>513</v>
      </c>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t="s">
        <v>183</v>
      </c>
      <c r="K31" s="91" t="s">
        <v>198</v>
      </c>
      <c r="L31" s="87"/>
    </row>
    <row r="32" spans="10:12" ht="13.5" x14ac:dyDescent="0.2">
      <c r="J32" s="51" t="s">
        <v>513</v>
      </c>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honeticPr fontId="18" type="noConversion"/>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36"/>
  <sheetViews>
    <sheetView workbookViewId="0">
      <selection activeCell="D28" sqref="D28"/>
    </sheetView>
  </sheetViews>
  <sheetFormatPr defaultRowHeight="12.75" x14ac:dyDescent="0.2"/>
  <cols>
    <col min="1" max="1" width="1.5703125" customWidth="1"/>
    <col min="2" max="2" width="21.7109375" bestFit="1" customWidth="1"/>
    <col min="3" max="3" width="24.85546875" bestFit="1" customWidth="1"/>
    <col min="4" max="4" width="56.5703125" customWidth="1"/>
    <col min="5" max="5" width="2.7109375" customWidth="1"/>
    <col min="6" max="6" width="5.140625" customWidth="1"/>
    <col min="7" max="7" width="10.140625" bestFit="1" customWidth="1"/>
    <col min="8" max="8" width="12.5703125" customWidth="1"/>
    <col min="10" max="10" width="21.5703125" bestFit="1" customWidth="1"/>
  </cols>
  <sheetData>
    <row r="2" spans="2:10" x14ac:dyDescent="0.2">
      <c r="B2" s="97" t="s">
        <v>86</v>
      </c>
      <c r="C2" s="97" t="s">
        <v>222</v>
      </c>
      <c r="D2" s="97" t="s">
        <v>228</v>
      </c>
      <c r="G2" s="97" t="s">
        <v>231</v>
      </c>
      <c r="H2" s="97" t="s">
        <v>236</v>
      </c>
      <c r="I2" s="97" t="s">
        <v>235</v>
      </c>
      <c r="J2" s="97" t="s">
        <v>232</v>
      </c>
    </row>
    <row r="3" spans="2:10" ht="13.5" x14ac:dyDescent="0.2">
      <c r="B3" s="51" t="s">
        <v>24</v>
      </c>
      <c r="C3" s="104">
        <v>100</v>
      </c>
      <c r="D3" s="87" t="s">
        <v>230</v>
      </c>
      <c r="G3" s="94">
        <v>42250</v>
      </c>
      <c r="H3" s="94"/>
      <c r="I3" s="86">
        <v>250</v>
      </c>
      <c r="J3" s="87" t="s">
        <v>233</v>
      </c>
    </row>
    <row r="4" spans="2:10" ht="13.5" x14ac:dyDescent="0.2">
      <c r="B4" s="51" t="s">
        <v>85</v>
      </c>
      <c r="C4" s="104"/>
      <c r="D4" s="86"/>
      <c r="G4" s="94">
        <v>42250</v>
      </c>
      <c r="H4" s="94"/>
      <c r="I4" s="86">
        <v>40</v>
      </c>
      <c r="J4" s="87" t="s">
        <v>234</v>
      </c>
    </row>
    <row r="5" spans="2:10" x14ac:dyDescent="0.2">
      <c r="B5" s="64"/>
      <c r="C5" s="104"/>
      <c r="D5" s="86"/>
      <c r="G5" s="94">
        <v>42250</v>
      </c>
      <c r="H5" s="86">
        <v>700</v>
      </c>
      <c r="I5" s="86"/>
      <c r="J5" s="87" t="s">
        <v>237</v>
      </c>
    </row>
    <row r="6" spans="2:10" ht="13.5" x14ac:dyDescent="0.2">
      <c r="B6" s="51" t="s">
        <v>21</v>
      </c>
      <c r="C6" s="104">
        <v>100</v>
      </c>
      <c r="D6" s="86"/>
      <c r="G6" s="94">
        <v>42250</v>
      </c>
      <c r="H6" s="86"/>
      <c r="I6" s="86">
        <v>100</v>
      </c>
      <c r="J6" s="87" t="s">
        <v>238</v>
      </c>
    </row>
    <row r="7" spans="2:10" ht="13.5" x14ac:dyDescent="0.2">
      <c r="B7" s="51" t="s">
        <v>41</v>
      </c>
      <c r="C7" s="105" t="s">
        <v>223</v>
      </c>
      <c r="D7" s="86"/>
      <c r="G7" s="94">
        <v>42250</v>
      </c>
      <c r="H7" s="86"/>
      <c r="I7" s="86">
        <v>160</v>
      </c>
      <c r="J7" s="87" t="s">
        <v>239</v>
      </c>
    </row>
    <row r="8" spans="2:10" ht="13.5" x14ac:dyDescent="0.2">
      <c r="B8" s="51" t="s">
        <v>45</v>
      </c>
      <c r="C8" s="104">
        <v>100</v>
      </c>
      <c r="D8" s="87"/>
      <c r="G8" s="94">
        <v>42254</v>
      </c>
      <c r="H8" s="86">
        <v>100</v>
      </c>
      <c r="I8" s="86"/>
      <c r="J8" s="86" t="s">
        <v>247</v>
      </c>
    </row>
    <row r="9" spans="2:10" ht="13.5" x14ac:dyDescent="0.2">
      <c r="B9" s="51" t="s">
        <v>130</v>
      </c>
      <c r="C9" s="105" t="s">
        <v>310</v>
      </c>
      <c r="D9" s="87"/>
      <c r="G9" s="94">
        <v>42254</v>
      </c>
      <c r="H9" s="86"/>
      <c r="I9" s="86">
        <v>350</v>
      </c>
      <c r="J9" s="86" t="s">
        <v>248</v>
      </c>
    </row>
    <row r="10" spans="2:10" ht="13.5" x14ac:dyDescent="0.2">
      <c r="B10" s="51" t="s">
        <v>81</v>
      </c>
      <c r="C10" s="104">
        <v>100</v>
      </c>
      <c r="D10" s="86"/>
      <c r="G10" s="94">
        <v>42262</v>
      </c>
      <c r="H10" s="86">
        <v>100</v>
      </c>
      <c r="I10" s="86"/>
      <c r="J10" s="87" t="s">
        <v>91</v>
      </c>
    </row>
    <row r="11" spans="2:10" ht="13.5" x14ac:dyDescent="0.2">
      <c r="B11" s="51"/>
      <c r="C11" s="104"/>
      <c r="D11" s="86"/>
      <c r="G11" s="94">
        <v>42267</v>
      </c>
      <c r="H11" s="86">
        <v>100</v>
      </c>
      <c r="I11" s="86"/>
      <c r="J11" s="87" t="s">
        <v>171</v>
      </c>
    </row>
    <row r="12" spans="2:10" ht="13.5" x14ac:dyDescent="0.2">
      <c r="B12" s="116" t="s">
        <v>82</v>
      </c>
      <c r="C12" s="115"/>
      <c r="D12" s="86"/>
      <c r="G12" s="94">
        <v>42268</v>
      </c>
      <c r="H12" s="86"/>
      <c r="I12" s="86">
        <v>100</v>
      </c>
      <c r="J12" s="87" t="s">
        <v>282</v>
      </c>
    </row>
    <row r="13" spans="2:10" ht="13.5" x14ac:dyDescent="0.2">
      <c r="B13" s="51" t="s">
        <v>43</v>
      </c>
      <c r="C13" s="105" t="s">
        <v>225</v>
      </c>
      <c r="D13" s="86"/>
      <c r="G13" s="94">
        <v>42268</v>
      </c>
      <c r="H13" s="86">
        <v>100</v>
      </c>
      <c r="I13" s="86"/>
      <c r="J13" s="87" t="s">
        <v>226</v>
      </c>
    </row>
    <row r="14" spans="2:10" ht="13.5" x14ac:dyDescent="0.2">
      <c r="B14" s="51" t="s">
        <v>195</v>
      </c>
      <c r="C14" s="104">
        <v>100</v>
      </c>
      <c r="D14" s="86"/>
      <c r="G14" s="94">
        <v>42292</v>
      </c>
      <c r="H14" s="86"/>
      <c r="I14" s="86">
        <v>80</v>
      </c>
      <c r="J14" s="87" t="s">
        <v>234</v>
      </c>
    </row>
    <row r="15" spans="2:10" ht="13.5" x14ac:dyDescent="0.2">
      <c r="B15" s="51" t="s">
        <v>196</v>
      </c>
      <c r="C15" s="104">
        <v>100</v>
      </c>
      <c r="D15" s="86"/>
      <c r="G15" s="94">
        <v>42299</v>
      </c>
      <c r="H15" s="86"/>
      <c r="I15" s="86">
        <v>130</v>
      </c>
      <c r="J15" s="87" t="s">
        <v>313</v>
      </c>
    </row>
    <row r="16" spans="2:10" ht="13.5" x14ac:dyDescent="0.2">
      <c r="B16" s="51" t="s">
        <v>40</v>
      </c>
      <c r="C16" s="105" t="s">
        <v>396</v>
      </c>
      <c r="D16" s="86"/>
      <c r="G16" s="86"/>
      <c r="H16" s="86"/>
      <c r="I16" s="86"/>
      <c r="J16" s="86"/>
    </row>
    <row r="17" spans="2:10" ht="13.5" x14ac:dyDescent="0.2">
      <c r="B17" s="116" t="s">
        <v>54</v>
      </c>
      <c r="C17" s="115"/>
      <c r="D17" s="87" t="s">
        <v>224</v>
      </c>
      <c r="G17" s="206" t="s">
        <v>281</v>
      </c>
      <c r="H17" s="206"/>
      <c r="I17" s="206"/>
      <c r="J17" s="107">
        <f>SUM(H3:H16)-SUM(I3:I16)</f>
        <v>-110</v>
      </c>
    </row>
    <row r="18" spans="2:10" ht="13.5" x14ac:dyDescent="0.2">
      <c r="B18" s="51" t="s">
        <v>44</v>
      </c>
      <c r="C18" s="104">
        <v>100</v>
      </c>
      <c r="D18" s="86"/>
    </row>
    <row r="19" spans="2:10" ht="13.5" x14ac:dyDescent="0.2">
      <c r="B19" s="93" t="s">
        <v>23</v>
      </c>
      <c r="C19" s="119">
        <v>100</v>
      </c>
      <c r="D19" s="86"/>
    </row>
    <row r="20" spans="2:10" ht="13.5" x14ac:dyDescent="0.2">
      <c r="B20" s="51" t="s">
        <v>170</v>
      </c>
      <c r="C20" s="104">
        <v>100</v>
      </c>
      <c r="D20" s="87"/>
    </row>
    <row r="21" spans="2:10" ht="13.5" x14ac:dyDescent="0.2">
      <c r="B21" s="51" t="s">
        <v>83</v>
      </c>
      <c r="C21" s="105" t="s">
        <v>226</v>
      </c>
      <c r="D21" s="86"/>
    </row>
    <row r="22" spans="2:10" ht="13.5" x14ac:dyDescent="0.2">
      <c r="B22" s="51"/>
      <c r="C22" s="104"/>
      <c r="D22" s="86"/>
    </row>
    <row r="23" spans="2:10" ht="13.5" x14ac:dyDescent="0.2">
      <c r="B23" s="51" t="s">
        <v>42</v>
      </c>
      <c r="C23" s="104">
        <v>100</v>
      </c>
      <c r="D23" s="87" t="s">
        <v>224</v>
      </c>
    </row>
    <row r="24" spans="2:10" ht="13.5" x14ac:dyDescent="0.2">
      <c r="B24" s="116" t="s">
        <v>161</v>
      </c>
      <c r="C24" s="115"/>
      <c r="D24" s="86"/>
    </row>
    <row r="25" spans="2:10" ht="13.5" x14ac:dyDescent="0.2">
      <c r="B25" s="116" t="s">
        <v>216</v>
      </c>
      <c r="C25" s="115"/>
      <c r="D25" s="87"/>
    </row>
    <row r="26" spans="2:10" ht="13.5" x14ac:dyDescent="0.2">
      <c r="B26" s="116" t="s">
        <v>197</v>
      </c>
      <c r="C26" s="115"/>
      <c r="D26" s="86"/>
    </row>
    <row r="27" spans="2:10" ht="13.5" x14ac:dyDescent="0.2">
      <c r="B27" s="51" t="s">
        <v>22</v>
      </c>
      <c r="C27" s="104">
        <v>100</v>
      </c>
      <c r="D27" s="86"/>
    </row>
    <row r="28" spans="2:10" ht="13.5" x14ac:dyDescent="0.2">
      <c r="B28" s="116" t="s">
        <v>154</v>
      </c>
      <c r="C28" s="115"/>
      <c r="D28" s="86"/>
    </row>
    <row r="29" spans="2:10" ht="13.5" x14ac:dyDescent="0.2">
      <c r="B29" s="51" t="s">
        <v>198</v>
      </c>
      <c r="C29" s="105" t="s">
        <v>227</v>
      </c>
      <c r="D29" s="86" t="s">
        <v>224</v>
      </c>
    </row>
    <row r="30" spans="2:10" ht="13.5" x14ac:dyDescent="0.2">
      <c r="B30" s="51" t="s">
        <v>1</v>
      </c>
      <c r="C30" s="104">
        <v>100</v>
      </c>
      <c r="D30" s="86"/>
    </row>
    <row r="31" spans="2:10" ht="13.5" x14ac:dyDescent="0.2">
      <c r="B31" s="51"/>
      <c r="C31" s="104"/>
      <c r="D31" s="86"/>
    </row>
    <row r="32" spans="2:10" ht="13.5" x14ac:dyDescent="0.2">
      <c r="B32" s="51" t="s">
        <v>0</v>
      </c>
      <c r="C32" s="105"/>
      <c r="D32" s="87" t="s">
        <v>229</v>
      </c>
    </row>
    <row r="33" spans="2:4" ht="13.5" x14ac:dyDescent="0.2">
      <c r="B33" s="51" t="s">
        <v>206</v>
      </c>
      <c r="C33" s="105"/>
      <c r="D33" s="86"/>
    </row>
    <row r="36" spans="2:4" x14ac:dyDescent="0.2">
      <c r="B36" s="106"/>
    </row>
  </sheetData>
  <mergeCells count="1">
    <mergeCell ref="G17:I17"/>
  </mergeCells>
  <phoneticPr fontId="18" type="noConversion"/>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L83"/>
  <sheetViews>
    <sheetView topLeftCell="A46" zoomScaleNormal="100" workbookViewId="0">
      <selection activeCell="L18" sqref="L18"/>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46" t="s">
        <v>542</v>
      </c>
      <c r="E2" s="247"/>
      <c r="F2" s="248"/>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t="s">
        <v>513</v>
      </c>
      <c r="K10" s="91" t="s">
        <v>130</v>
      </c>
      <c r="L10" s="87"/>
    </row>
    <row r="11" spans="4:12" ht="13.5" x14ac:dyDescent="0.2">
      <c r="J11" s="51" t="s">
        <v>513</v>
      </c>
      <c r="K11" s="91" t="s">
        <v>81</v>
      </c>
      <c r="L11" s="87"/>
    </row>
    <row r="12" spans="4:12" ht="13.5" x14ac:dyDescent="0.2">
      <c r="J12" s="51"/>
      <c r="K12" s="91"/>
      <c r="L12" s="87"/>
    </row>
    <row r="13" spans="4:12" ht="13.5" x14ac:dyDescent="0.2">
      <c r="J13" s="51" t="s">
        <v>513</v>
      </c>
      <c r="K13" s="91" t="s">
        <v>386</v>
      </c>
      <c r="L13" s="87"/>
    </row>
    <row r="14" spans="4:12" ht="13.5" x14ac:dyDescent="0.2">
      <c r="J14" s="51" t="s">
        <v>181</v>
      </c>
      <c r="K14" s="91" t="s">
        <v>82</v>
      </c>
      <c r="L14" s="87"/>
    </row>
    <row r="15" spans="4:12" ht="13.5" x14ac:dyDescent="0.2">
      <c r="J15" s="51"/>
      <c r="K15" s="91" t="s">
        <v>43</v>
      </c>
      <c r="L15" s="87"/>
    </row>
    <row r="16" spans="4:12" ht="13.5" x14ac:dyDescent="0.2">
      <c r="J16" s="51" t="s">
        <v>513</v>
      </c>
      <c r="K16" s="91" t="s">
        <v>195</v>
      </c>
      <c r="L16" s="87"/>
    </row>
    <row r="17" spans="10:12" ht="13.5" x14ac:dyDescent="0.2">
      <c r="J17" s="51"/>
      <c r="K17" s="91" t="s">
        <v>196</v>
      </c>
      <c r="L17" s="87"/>
    </row>
    <row r="18" spans="10:12" ht="13.5" x14ac:dyDescent="0.2">
      <c r="J18" s="51" t="s">
        <v>513</v>
      </c>
      <c r="K18" s="91" t="s">
        <v>40</v>
      </c>
      <c r="L18" s="87"/>
    </row>
    <row r="19" spans="10:12" ht="13.5" x14ac:dyDescent="0.2">
      <c r="J19" s="51" t="s">
        <v>180</v>
      </c>
      <c r="K19" s="91" t="s">
        <v>54</v>
      </c>
      <c r="L19" s="87"/>
    </row>
    <row r="20" spans="10:12" ht="13.5" x14ac:dyDescent="0.2">
      <c r="J20" s="51"/>
      <c r="K20" s="91" t="s">
        <v>44</v>
      </c>
      <c r="L20" s="87"/>
    </row>
    <row r="21" spans="10:12" ht="13.5" x14ac:dyDescent="0.2">
      <c r="J21" s="51"/>
      <c r="K21" s="91" t="s">
        <v>23</v>
      </c>
      <c r="L21" s="87"/>
    </row>
    <row r="22" spans="10:12" ht="13.5" x14ac:dyDescent="0.2">
      <c r="J22" s="51" t="s">
        <v>185</v>
      </c>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t="s">
        <v>183</v>
      </c>
      <c r="K31" s="91" t="s">
        <v>198</v>
      </c>
      <c r="L31" s="87"/>
    </row>
    <row r="32" spans="10:12" ht="13.5" x14ac:dyDescent="0.2">
      <c r="J32" s="51" t="s">
        <v>513</v>
      </c>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honeticPr fontId="18"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L83"/>
  <sheetViews>
    <sheetView zoomScaleNormal="100" workbookViewId="0">
      <selection sqref="A1:XFD104857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49" t="s">
        <v>193</v>
      </c>
      <c r="E2" s="250"/>
      <c r="F2" s="251"/>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t="s">
        <v>184</v>
      </c>
      <c r="K10" s="91" t="s">
        <v>130</v>
      </c>
      <c r="L10" s="87"/>
    </row>
    <row r="11" spans="4:12" ht="13.5" x14ac:dyDescent="0.2">
      <c r="J11" s="51" t="s">
        <v>513</v>
      </c>
      <c r="K11" s="91" t="s">
        <v>81</v>
      </c>
      <c r="L11" s="87"/>
    </row>
    <row r="12" spans="4:12" ht="13.5" x14ac:dyDescent="0.2">
      <c r="J12" s="51"/>
      <c r="K12" s="91"/>
      <c r="L12" s="87"/>
    </row>
    <row r="13" spans="4:12" ht="13.5" x14ac:dyDescent="0.2">
      <c r="J13" s="51" t="s">
        <v>179</v>
      </c>
      <c r="K13" s="91" t="s">
        <v>386</v>
      </c>
      <c r="L13" s="87"/>
    </row>
    <row r="14" spans="4:12" ht="13.5" x14ac:dyDescent="0.2">
      <c r="J14" s="51" t="s">
        <v>181</v>
      </c>
      <c r="K14" s="91" t="s">
        <v>82</v>
      </c>
      <c r="L14" s="87"/>
    </row>
    <row r="15" spans="4:12" ht="13.5" x14ac:dyDescent="0.2">
      <c r="J15" s="51"/>
      <c r="K15" s="91" t="s">
        <v>43</v>
      </c>
      <c r="L15" s="87"/>
    </row>
    <row r="16" spans="4:12" ht="13.5" x14ac:dyDescent="0.2">
      <c r="J16" s="51" t="s">
        <v>513</v>
      </c>
      <c r="K16" s="91" t="s">
        <v>195</v>
      </c>
      <c r="L16" s="87"/>
    </row>
    <row r="17" spans="10:12" ht="13.5" x14ac:dyDescent="0.2">
      <c r="J17" s="51"/>
      <c r="K17" s="91" t="s">
        <v>196</v>
      </c>
      <c r="L17" s="87"/>
    </row>
    <row r="18" spans="10:12" ht="13.5" x14ac:dyDescent="0.2">
      <c r="J18" s="51"/>
      <c r="K18" s="91" t="s">
        <v>40</v>
      </c>
      <c r="L18" s="87"/>
    </row>
    <row r="19" spans="10:12" ht="13.5" x14ac:dyDescent="0.2">
      <c r="J19" s="51" t="s">
        <v>180</v>
      </c>
      <c r="K19" s="91" t="s">
        <v>54</v>
      </c>
      <c r="L19" s="87"/>
    </row>
    <row r="20" spans="10:12" ht="13.5" x14ac:dyDescent="0.2">
      <c r="J20" s="51"/>
      <c r="K20" s="91" t="s">
        <v>44</v>
      </c>
      <c r="L20" s="87"/>
    </row>
    <row r="21" spans="10:12" ht="13.5" x14ac:dyDescent="0.2">
      <c r="J21" s="51"/>
      <c r="K21" s="91" t="s">
        <v>23</v>
      </c>
      <c r="L21" s="87"/>
    </row>
    <row r="22" spans="10:12" ht="13.5" x14ac:dyDescent="0.2">
      <c r="J22" s="51" t="s">
        <v>183</v>
      </c>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t="s">
        <v>185</v>
      </c>
      <c r="K31" s="91" t="s">
        <v>198</v>
      </c>
      <c r="L31" s="87"/>
    </row>
    <row r="32" spans="10:12" ht="13.5" x14ac:dyDescent="0.2">
      <c r="J32" s="51" t="s">
        <v>182</v>
      </c>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honeticPr fontId="18" type="noConversion"/>
  <pageMargins left="0.25" right="0.25" top="0.75" bottom="0.75" header="0.3" footer="0.3"/>
  <pageSetup paperSize="9" scale="87" orientation="portrait" r:id="rId1"/>
  <rowBreaks count="2" manualBreakCount="2">
    <brk id="64" max="11" man="1"/>
    <brk id="120" max="16383" man="1"/>
  </rowBreaks>
  <colBreaks count="1" manualBreakCount="1">
    <brk id="9" max="159"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L83"/>
  <sheetViews>
    <sheetView zoomScaleNormal="100" workbookViewId="0">
      <selection sqref="A1:XFD104857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49" t="s">
        <v>557</v>
      </c>
      <c r="E2" s="250"/>
      <c r="F2" s="251"/>
    </row>
    <row r="4" spans="4:12" ht="13.5" x14ac:dyDescent="0.2">
      <c r="J4" s="51"/>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t="s">
        <v>513</v>
      </c>
      <c r="K10" s="91" t="s">
        <v>130</v>
      </c>
      <c r="L10" s="87"/>
    </row>
    <row r="11" spans="4:12" ht="13.5" x14ac:dyDescent="0.2">
      <c r="J11" s="51" t="s">
        <v>513</v>
      </c>
      <c r="K11" s="91" t="s">
        <v>81</v>
      </c>
      <c r="L11" s="87"/>
    </row>
    <row r="12" spans="4:12" ht="13.5" x14ac:dyDescent="0.2">
      <c r="J12" s="51"/>
      <c r="K12" s="91"/>
      <c r="L12" s="87"/>
    </row>
    <row r="13" spans="4:12" ht="13.5" x14ac:dyDescent="0.2">
      <c r="J13" s="51" t="s">
        <v>513</v>
      </c>
      <c r="K13" s="91" t="s">
        <v>386</v>
      </c>
      <c r="L13" s="87"/>
    </row>
    <row r="14" spans="4:12" ht="13.5" x14ac:dyDescent="0.2">
      <c r="J14" s="51"/>
      <c r="K14" s="91" t="s">
        <v>82</v>
      </c>
      <c r="L14" s="87"/>
    </row>
    <row r="15" spans="4:12" ht="13.5" x14ac:dyDescent="0.2">
      <c r="J15" s="51"/>
      <c r="K15" s="91" t="s">
        <v>43</v>
      </c>
      <c r="L15" s="87"/>
    </row>
    <row r="16" spans="4:12" ht="13.5" x14ac:dyDescent="0.2">
      <c r="J16" s="51" t="s">
        <v>513</v>
      </c>
      <c r="K16" s="91" t="s">
        <v>195</v>
      </c>
      <c r="L16" s="87"/>
    </row>
    <row r="17" spans="10:12" ht="13.5" x14ac:dyDescent="0.2">
      <c r="J17" s="51"/>
      <c r="K17" s="91" t="s">
        <v>196</v>
      </c>
      <c r="L17" s="87"/>
    </row>
    <row r="18" spans="10:12" ht="13.5" x14ac:dyDescent="0.2">
      <c r="J18" s="51"/>
      <c r="K18" s="91" t="s">
        <v>40</v>
      </c>
      <c r="L18" s="87"/>
    </row>
    <row r="19" spans="10:12" ht="13.5" x14ac:dyDescent="0.2">
      <c r="J19" s="51" t="s">
        <v>513</v>
      </c>
      <c r="K19" s="91" t="s">
        <v>54</v>
      </c>
      <c r="L19" s="87"/>
    </row>
    <row r="20" spans="10:12" ht="13.5" x14ac:dyDescent="0.2">
      <c r="J20" s="51"/>
      <c r="K20" s="91" t="s">
        <v>44</v>
      </c>
      <c r="L20" s="87"/>
    </row>
    <row r="21" spans="10:12" ht="13.5" x14ac:dyDescent="0.2">
      <c r="J21" s="51"/>
      <c r="K21" s="91" t="s">
        <v>23</v>
      </c>
      <c r="L21" s="87"/>
    </row>
    <row r="22" spans="10:12" ht="13.5" x14ac:dyDescent="0.2">
      <c r="J22" s="51" t="s">
        <v>513</v>
      </c>
      <c r="K22" s="91" t="s">
        <v>170</v>
      </c>
      <c r="L22" s="87"/>
    </row>
    <row r="23" spans="10:12" ht="13.5" x14ac:dyDescent="0.2">
      <c r="J23" s="51"/>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t="s">
        <v>513</v>
      </c>
      <c r="K31" s="91" t="s">
        <v>198</v>
      </c>
      <c r="L31" s="87"/>
    </row>
    <row r="32" spans="10:12" ht="13.5" x14ac:dyDescent="0.2">
      <c r="J32" s="51"/>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honeticPr fontId="18" type="noConversion"/>
  <pageMargins left="0.7" right="0.7" top="0.75" bottom="0.75" header="0.3" footer="0.3"/>
  <pageSetup paperSize="9" scale="82" orientation="portrait" r:id="rId1"/>
  <rowBreaks count="1" manualBreakCount="1">
    <brk id="70" max="11" man="1"/>
  </rowBreaks>
  <colBreaks count="1" manualBreakCount="1">
    <brk id="9" max="164"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L83"/>
  <sheetViews>
    <sheetView workbookViewId="0">
      <selection activeCell="L10" sqref="L10"/>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249" t="s">
        <v>178</v>
      </c>
      <c r="E2" s="250"/>
      <c r="F2" s="251"/>
    </row>
    <row r="4" spans="4:12" ht="13.5" x14ac:dyDescent="0.2">
      <c r="J4" s="51" t="s">
        <v>513</v>
      </c>
      <c r="K4" s="91" t="s">
        <v>24</v>
      </c>
      <c r="L4" s="87"/>
    </row>
    <row r="5" spans="4:12" ht="13.5" x14ac:dyDescent="0.2">
      <c r="J5" s="51"/>
      <c r="K5" s="92"/>
      <c r="L5" s="87"/>
    </row>
    <row r="6" spans="4:12" ht="13.5" x14ac:dyDescent="0.2">
      <c r="J6" s="51"/>
      <c r="K6" s="91" t="s">
        <v>21</v>
      </c>
      <c r="L6" s="87"/>
    </row>
    <row r="7" spans="4:12" ht="13.5" x14ac:dyDescent="0.2">
      <c r="J7" s="51"/>
      <c r="K7" s="91" t="s">
        <v>41</v>
      </c>
      <c r="L7" s="87"/>
    </row>
    <row r="8" spans="4:12" ht="13.5" x14ac:dyDescent="0.2">
      <c r="J8" s="51"/>
      <c r="K8" s="91" t="s">
        <v>53</v>
      </c>
      <c r="L8" s="87"/>
    </row>
    <row r="9" spans="4:12" ht="13.5" x14ac:dyDescent="0.2">
      <c r="J9" s="51"/>
      <c r="K9" s="91" t="s">
        <v>45</v>
      </c>
      <c r="L9" s="87"/>
    </row>
    <row r="10" spans="4:12" ht="13.5" x14ac:dyDescent="0.2">
      <c r="J10" s="51" t="s">
        <v>183</v>
      </c>
      <c r="K10" s="91" t="s">
        <v>130</v>
      </c>
      <c r="L10" s="87"/>
    </row>
    <row r="11" spans="4:12" ht="13.5" x14ac:dyDescent="0.2">
      <c r="J11" s="51" t="s">
        <v>180</v>
      </c>
      <c r="K11" s="91" t="s">
        <v>81</v>
      </c>
      <c r="L11" s="87"/>
    </row>
    <row r="12" spans="4:12" ht="13.5" x14ac:dyDescent="0.2">
      <c r="J12" s="51"/>
      <c r="K12" s="91"/>
      <c r="L12" s="87"/>
    </row>
    <row r="13" spans="4:12" ht="13.5" x14ac:dyDescent="0.2">
      <c r="J13" s="51" t="s">
        <v>181</v>
      </c>
      <c r="K13" s="91" t="s">
        <v>386</v>
      </c>
      <c r="L13" s="87"/>
    </row>
    <row r="14" spans="4:12" ht="13.5" x14ac:dyDescent="0.2">
      <c r="J14" s="51"/>
      <c r="K14" s="91" t="s">
        <v>82</v>
      </c>
      <c r="L14" s="87"/>
    </row>
    <row r="15" spans="4:12" ht="13.5" x14ac:dyDescent="0.2">
      <c r="J15" s="51"/>
      <c r="K15" s="91" t="s">
        <v>43</v>
      </c>
      <c r="L15" s="87"/>
    </row>
    <row r="16" spans="4:12" ht="13.5" x14ac:dyDescent="0.2">
      <c r="J16" s="51"/>
      <c r="K16" s="91" t="s">
        <v>195</v>
      </c>
      <c r="L16" s="87"/>
    </row>
    <row r="17" spans="10:12" ht="13.5" x14ac:dyDescent="0.2">
      <c r="J17" s="51"/>
      <c r="K17" s="91" t="s">
        <v>196</v>
      </c>
      <c r="L17" s="87"/>
    </row>
    <row r="18" spans="10:12" ht="13.5" x14ac:dyDescent="0.2">
      <c r="J18" s="51"/>
      <c r="K18" s="91" t="s">
        <v>40</v>
      </c>
      <c r="L18" s="87"/>
    </row>
    <row r="19" spans="10:12" ht="13.5" x14ac:dyDescent="0.2">
      <c r="J19" s="51" t="s">
        <v>513</v>
      </c>
      <c r="K19" s="91" t="s">
        <v>54</v>
      </c>
      <c r="L19" s="87"/>
    </row>
    <row r="20" spans="10:12" ht="13.5" x14ac:dyDescent="0.2">
      <c r="J20" s="51"/>
      <c r="K20" s="91" t="s">
        <v>44</v>
      </c>
      <c r="L20" s="87"/>
    </row>
    <row r="21" spans="10:12" ht="13.5" x14ac:dyDescent="0.2">
      <c r="J21" s="51" t="s">
        <v>185</v>
      </c>
      <c r="K21" s="91" t="s">
        <v>23</v>
      </c>
      <c r="L21" s="87"/>
    </row>
    <row r="22" spans="10:12" ht="13.5" x14ac:dyDescent="0.2">
      <c r="J22" s="51"/>
      <c r="K22" s="91" t="s">
        <v>170</v>
      </c>
      <c r="L22" s="87"/>
    </row>
    <row r="23" spans="10:12" ht="13.5" x14ac:dyDescent="0.2">
      <c r="J23" s="51" t="s">
        <v>513</v>
      </c>
      <c r="K23" s="91" t="s">
        <v>83</v>
      </c>
      <c r="L23" s="87"/>
    </row>
    <row r="24" spans="10:12" ht="13.5" x14ac:dyDescent="0.2">
      <c r="J24" s="51"/>
      <c r="K24" s="91"/>
      <c r="L24" s="87"/>
    </row>
    <row r="25" spans="10:12" ht="13.5" x14ac:dyDescent="0.2">
      <c r="J25" s="51"/>
      <c r="K25" s="91" t="s">
        <v>42</v>
      </c>
      <c r="L25" s="87"/>
    </row>
    <row r="26" spans="10:12" ht="13.5" x14ac:dyDescent="0.2">
      <c r="J26" s="51"/>
      <c r="K26" s="91" t="s">
        <v>161</v>
      </c>
      <c r="L26" s="87"/>
    </row>
    <row r="27" spans="10:12" ht="13.5" x14ac:dyDescent="0.2">
      <c r="J27" s="51"/>
      <c r="K27" s="91" t="s">
        <v>175</v>
      </c>
      <c r="L27" s="87"/>
    </row>
    <row r="28" spans="10:12" ht="13.5" x14ac:dyDescent="0.2">
      <c r="J28" s="51"/>
      <c r="K28" s="91" t="s">
        <v>197</v>
      </c>
      <c r="L28" s="87"/>
    </row>
    <row r="29" spans="10:12" ht="13.5" x14ac:dyDescent="0.2">
      <c r="J29" s="51"/>
      <c r="K29" s="91" t="s">
        <v>22</v>
      </c>
      <c r="L29" s="87"/>
    </row>
    <row r="30" spans="10:12" ht="13.5" x14ac:dyDescent="0.2">
      <c r="J30" s="51"/>
      <c r="K30" s="91" t="s">
        <v>154</v>
      </c>
      <c r="L30" s="87"/>
    </row>
    <row r="31" spans="10:12" ht="13.5" x14ac:dyDescent="0.2">
      <c r="J31" s="51" t="s">
        <v>182</v>
      </c>
      <c r="K31" s="91" t="s">
        <v>198</v>
      </c>
      <c r="L31" s="87"/>
    </row>
    <row r="32" spans="10:12" ht="13.5" x14ac:dyDescent="0.2">
      <c r="J32" s="51"/>
      <c r="K32" s="91" t="s">
        <v>1</v>
      </c>
      <c r="L32" s="86"/>
    </row>
    <row r="33" spans="10:12" ht="13.5" x14ac:dyDescent="0.2">
      <c r="J33" s="51" t="s">
        <v>48</v>
      </c>
      <c r="K33" s="51" t="s">
        <v>0</v>
      </c>
      <c r="L33" s="86"/>
    </row>
    <row r="34" spans="10:12" x14ac:dyDescent="0.2">
      <c r="J34" s="219"/>
      <c r="K34" s="220"/>
      <c r="L34" s="221"/>
    </row>
    <row r="35" spans="10:12" x14ac:dyDescent="0.2">
      <c r="J35" s="222"/>
      <c r="K35" s="223"/>
      <c r="L35" s="224"/>
    </row>
    <row r="36" spans="10:12" x14ac:dyDescent="0.2">
      <c r="J36" s="222"/>
      <c r="K36" s="223"/>
      <c r="L36" s="224"/>
    </row>
    <row r="37" spans="10:12" x14ac:dyDescent="0.2">
      <c r="J37" s="222"/>
      <c r="K37" s="223"/>
      <c r="L37" s="224"/>
    </row>
    <row r="38" spans="10:12" x14ac:dyDescent="0.2">
      <c r="J38" s="222"/>
      <c r="K38" s="223"/>
      <c r="L38" s="224"/>
    </row>
    <row r="39" spans="10:12" x14ac:dyDescent="0.2">
      <c r="J39" s="222"/>
      <c r="K39" s="223"/>
      <c r="L39" s="224"/>
    </row>
    <row r="40" spans="10:12" x14ac:dyDescent="0.2">
      <c r="J40" s="222"/>
      <c r="K40" s="223"/>
      <c r="L40" s="224"/>
    </row>
    <row r="41" spans="10:12" x14ac:dyDescent="0.2">
      <c r="J41" s="222"/>
      <c r="K41" s="223"/>
      <c r="L41" s="224"/>
    </row>
    <row r="42" spans="10:12" x14ac:dyDescent="0.2">
      <c r="J42" s="222"/>
      <c r="K42" s="223"/>
      <c r="L42" s="224"/>
    </row>
    <row r="43" spans="10:12" x14ac:dyDescent="0.2">
      <c r="J43" s="222"/>
      <c r="K43" s="223"/>
      <c r="L43" s="224"/>
    </row>
    <row r="44" spans="10:12" x14ac:dyDescent="0.2">
      <c r="J44" s="222"/>
      <c r="K44" s="223"/>
      <c r="L44" s="224"/>
    </row>
    <row r="45" spans="10:12" x14ac:dyDescent="0.2">
      <c r="J45" s="222"/>
      <c r="K45" s="223"/>
      <c r="L45" s="224"/>
    </row>
    <row r="46" spans="10:12" x14ac:dyDescent="0.2">
      <c r="J46" s="222"/>
      <c r="K46" s="223"/>
      <c r="L46" s="224"/>
    </row>
    <row r="47" spans="10:12" x14ac:dyDescent="0.2">
      <c r="J47" s="222"/>
      <c r="K47" s="223"/>
      <c r="L47" s="224"/>
    </row>
    <row r="48" spans="10:12" x14ac:dyDescent="0.2">
      <c r="J48" s="222"/>
      <c r="K48" s="223"/>
      <c r="L48" s="224"/>
    </row>
    <row r="49" spans="10:12" x14ac:dyDescent="0.2">
      <c r="J49" s="222"/>
      <c r="K49" s="223"/>
      <c r="L49" s="224"/>
    </row>
    <row r="50" spans="10:12" x14ac:dyDescent="0.2">
      <c r="J50" s="222"/>
      <c r="K50" s="223"/>
      <c r="L50" s="224"/>
    </row>
    <row r="51" spans="10:12" x14ac:dyDescent="0.2">
      <c r="J51" s="222"/>
      <c r="K51" s="223"/>
      <c r="L51" s="224"/>
    </row>
    <row r="52" spans="10:12" x14ac:dyDescent="0.2">
      <c r="J52" s="222"/>
      <c r="K52" s="223"/>
      <c r="L52" s="224"/>
    </row>
    <row r="53" spans="10:12" x14ac:dyDescent="0.2">
      <c r="J53" s="222"/>
      <c r="K53" s="223"/>
      <c r="L53" s="224"/>
    </row>
    <row r="54" spans="10:12" x14ac:dyDescent="0.2">
      <c r="J54" s="222"/>
      <c r="K54" s="223"/>
      <c r="L54" s="224"/>
    </row>
    <row r="55" spans="10:12" x14ac:dyDescent="0.2">
      <c r="J55" s="222"/>
      <c r="K55" s="223"/>
      <c r="L55" s="224"/>
    </row>
    <row r="56" spans="10:12" x14ac:dyDescent="0.2">
      <c r="J56" s="222"/>
      <c r="K56" s="223"/>
      <c r="L56" s="224"/>
    </row>
    <row r="57" spans="10:12" x14ac:dyDescent="0.2">
      <c r="J57" s="222"/>
      <c r="K57" s="223"/>
      <c r="L57" s="224"/>
    </row>
    <row r="58" spans="10:12" x14ac:dyDescent="0.2">
      <c r="J58" s="225"/>
      <c r="K58" s="226"/>
      <c r="L58" s="227"/>
    </row>
    <row r="59" spans="10:12" x14ac:dyDescent="0.2">
      <c r="J59" s="219"/>
      <c r="K59" s="220"/>
      <c r="L59" s="221"/>
    </row>
    <row r="60" spans="10:12" x14ac:dyDescent="0.2">
      <c r="J60" s="222"/>
      <c r="K60" s="223"/>
      <c r="L60" s="224"/>
    </row>
    <row r="61" spans="10:12" x14ac:dyDescent="0.2">
      <c r="J61" s="222"/>
      <c r="K61" s="223"/>
      <c r="L61" s="224"/>
    </row>
    <row r="62" spans="10:12" x14ac:dyDescent="0.2">
      <c r="J62" s="222"/>
      <c r="K62" s="223"/>
      <c r="L62" s="224"/>
    </row>
    <row r="63" spans="10:12" x14ac:dyDescent="0.2">
      <c r="J63" s="222"/>
      <c r="K63" s="223"/>
      <c r="L63" s="224"/>
    </row>
    <row r="64" spans="10:12" x14ac:dyDescent="0.2">
      <c r="J64" s="222"/>
      <c r="K64" s="223"/>
      <c r="L64" s="224"/>
    </row>
    <row r="65" spans="10:12" x14ac:dyDescent="0.2">
      <c r="J65" s="222"/>
      <c r="K65" s="223"/>
      <c r="L65" s="224"/>
    </row>
    <row r="66" spans="10:12" x14ac:dyDescent="0.2">
      <c r="J66" s="222"/>
      <c r="K66" s="223"/>
      <c r="L66" s="224"/>
    </row>
    <row r="67" spans="10:12" x14ac:dyDescent="0.2">
      <c r="J67" s="222"/>
      <c r="K67" s="223"/>
      <c r="L67" s="224"/>
    </row>
    <row r="68" spans="10:12" x14ac:dyDescent="0.2">
      <c r="J68" s="222"/>
      <c r="K68" s="223"/>
      <c r="L68" s="224"/>
    </row>
    <row r="69" spans="10:12" x14ac:dyDescent="0.2">
      <c r="J69" s="222"/>
      <c r="K69" s="223"/>
      <c r="L69" s="224"/>
    </row>
    <row r="70" spans="10:12" x14ac:dyDescent="0.2">
      <c r="J70" s="222"/>
      <c r="K70" s="223"/>
      <c r="L70" s="224"/>
    </row>
    <row r="71" spans="10:12" x14ac:dyDescent="0.2">
      <c r="J71" s="222"/>
      <c r="K71" s="223"/>
      <c r="L71" s="224"/>
    </row>
    <row r="72" spans="10:12" x14ac:dyDescent="0.2">
      <c r="J72" s="222"/>
      <c r="K72" s="223"/>
      <c r="L72" s="224"/>
    </row>
    <row r="73" spans="10:12" x14ac:dyDescent="0.2">
      <c r="J73" s="222"/>
      <c r="K73" s="223"/>
      <c r="L73" s="224"/>
    </row>
    <row r="74" spans="10:12" x14ac:dyDescent="0.2">
      <c r="J74" s="222"/>
      <c r="K74" s="223"/>
      <c r="L74" s="224"/>
    </row>
    <row r="75" spans="10:12" x14ac:dyDescent="0.2">
      <c r="J75" s="222"/>
      <c r="K75" s="223"/>
      <c r="L75" s="224"/>
    </row>
    <row r="76" spans="10:12" x14ac:dyDescent="0.2">
      <c r="J76" s="222"/>
      <c r="K76" s="223"/>
      <c r="L76" s="224"/>
    </row>
    <row r="77" spans="10:12" x14ac:dyDescent="0.2">
      <c r="J77" s="222"/>
      <c r="K77" s="223"/>
      <c r="L77" s="224"/>
    </row>
    <row r="78" spans="10:12" x14ac:dyDescent="0.2">
      <c r="J78" s="222"/>
      <c r="K78" s="223"/>
      <c r="L78" s="224"/>
    </row>
    <row r="79" spans="10:12" x14ac:dyDescent="0.2">
      <c r="J79" s="222"/>
      <c r="K79" s="223"/>
      <c r="L79" s="224"/>
    </row>
    <row r="80" spans="10:12" x14ac:dyDescent="0.2">
      <c r="J80" s="222"/>
      <c r="K80" s="223"/>
      <c r="L80" s="224"/>
    </row>
    <row r="81" spans="10:12" x14ac:dyDescent="0.2">
      <c r="J81" s="222"/>
      <c r="K81" s="223"/>
      <c r="L81" s="224"/>
    </row>
    <row r="82" spans="10:12" x14ac:dyDescent="0.2">
      <c r="J82" s="222"/>
      <c r="K82" s="223"/>
      <c r="L82" s="224"/>
    </row>
    <row r="83" spans="10:12" x14ac:dyDescent="0.2">
      <c r="J83" s="225"/>
      <c r="K83" s="226"/>
      <c r="L83" s="227"/>
    </row>
  </sheetData>
  <mergeCells count="3">
    <mergeCell ref="D2:F2"/>
    <mergeCell ref="J34:L58"/>
    <mergeCell ref="J59:L8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J44"/>
  <sheetViews>
    <sheetView tabSelected="1" workbookViewId="0">
      <selection activeCell="I6" sqref="I6"/>
    </sheetView>
  </sheetViews>
  <sheetFormatPr defaultRowHeight="12.75" x14ac:dyDescent="0.2"/>
  <cols>
    <col min="1" max="2" width="2" customWidth="1"/>
    <col min="3" max="3" width="21.7109375" bestFit="1" customWidth="1"/>
    <col min="4" max="4" width="10.85546875" bestFit="1" customWidth="1"/>
    <col min="5" max="5" width="38.5703125" bestFit="1" customWidth="1"/>
    <col min="6" max="6" width="33.85546875" bestFit="1" customWidth="1"/>
    <col min="7" max="7" width="11" style="100" bestFit="1" customWidth="1"/>
    <col min="8" max="8" width="14.140625" bestFit="1" customWidth="1"/>
    <col min="9" max="9" width="18" bestFit="1" customWidth="1"/>
    <col min="10" max="10" width="11.28515625" bestFit="1" customWidth="1"/>
  </cols>
  <sheetData>
    <row r="1" spans="3:10" ht="10.5" customHeight="1" x14ac:dyDescent="0.2"/>
    <row r="2" spans="3:10" s="98" customFormat="1" ht="24" x14ac:dyDescent="0.2">
      <c r="C2" s="97" t="s">
        <v>86</v>
      </c>
      <c r="D2" s="97" t="s">
        <v>36</v>
      </c>
      <c r="E2" s="97" t="s">
        <v>37</v>
      </c>
      <c r="F2" s="97" t="s">
        <v>38</v>
      </c>
      <c r="G2" s="97" t="s">
        <v>220</v>
      </c>
      <c r="H2" s="97" t="s">
        <v>205</v>
      </c>
      <c r="I2" s="97" t="s">
        <v>204</v>
      </c>
      <c r="J2" s="97" t="s">
        <v>268</v>
      </c>
    </row>
    <row r="3" spans="3:10" ht="13.5" x14ac:dyDescent="0.2">
      <c r="C3" s="51" t="s">
        <v>24</v>
      </c>
      <c r="D3" s="86" t="s">
        <v>99</v>
      </c>
      <c r="E3" s="86" t="s">
        <v>103</v>
      </c>
      <c r="F3" s="86" t="s">
        <v>104</v>
      </c>
      <c r="G3" s="21">
        <v>3383784528</v>
      </c>
      <c r="H3" s="86" t="s">
        <v>177</v>
      </c>
      <c r="I3" s="86"/>
      <c r="J3" s="21"/>
    </row>
    <row r="4" spans="3:10" s="252" customFormat="1" x14ac:dyDescent="0.2">
      <c r="C4" s="109" t="s">
        <v>85</v>
      </c>
      <c r="D4" s="110" t="s">
        <v>118</v>
      </c>
      <c r="E4" s="110" t="s">
        <v>138</v>
      </c>
      <c r="F4" s="110" t="s">
        <v>136</v>
      </c>
      <c r="G4" s="111">
        <v>3474907965</v>
      </c>
      <c r="H4" s="110" t="s">
        <v>160</v>
      </c>
      <c r="I4" s="110"/>
      <c r="J4" s="111"/>
    </row>
    <row r="5" spans="3:10" x14ac:dyDescent="0.2">
      <c r="C5" s="64" t="s">
        <v>571</v>
      </c>
      <c r="D5" s="87" t="s">
        <v>572</v>
      </c>
      <c r="E5" s="86"/>
      <c r="F5" s="86"/>
      <c r="G5" s="21"/>
      <c r="H5" s="86"/>
      <c r="I5" s="86"/>
      <c r="J5" s="21"/>
    </row>
    <row r="6" spans="3:10" x14ac:dyDescent="0.2">
      <c r="C6" s="64"/>
      <c r="D6" s="87"/>
      <c r="E6" s="86"/>
      <c r="F6" s="86"/>
      <c r="G6" s="21"/>
      <c r="H6" s="86"/>
      <c r="I6" s="86"/>
      <c r="J6" s="21"/>
    </row>
    <row r="7" spans="3:10" ht="13.5" x14ac:dyDescent="0.2">
      <c r="C7" s="51" t="s">
        <v>21</v>
      </c>
      <c r="D7" s="86" t="s">
        <v>100</v>
      </c>
      <c r="E7" s="86" t="s">
        <v>123</v>
      </c>
      <c r="F7" s="86" t="s">
        <v>124</v>
      </c>
      <c r="G7" s="21">
        <v>3406617270</v>
      </c>
      <c r="H7" s="86" t="s">
        <v>147</v>
      </c>
      <c r="I7" s="86" t="s">
        <v>69</v>
      </c>
      <c r="J7" s="21"/>
    </row>
    <row r="8" spans="3:10" ht="13.5" x14ac:dyDescent="0.2">
      <c r="C8" s="51" t="s">
        <v>41</v>
      </c>
      <c r="D8" s="86" t="s">
        <v>97</v>
      </c>
      <c r="E8" s="86" t="s">
        <v>121</v>
      </c>
      <c r="F8" s="86" t="s">
        <v>122</v>
      </c>
      <c r="G8" s="21">
        <v>3480067713</v>
      </c>
      <c r="H8" s="86" t="s">
        <v>145</v>
      </c>
      <c r="I8" s="86" t="s">
        <v>71</v>
      </c>
      <c r="J8" s="21"/>
    </row>
    <row r="9" spans="3:10" ht="13.5" x14ac:dyDescent="0.2">
      <c r="C9" s="51" t="s">
        <v>573</v>
      </c>
      <c r="D9" s="87" t="s">
        <v>574</v>
      </c>
      <c r="E9" s="86"/>
      <c r="F9" s="86"/>
      <c r="G9" s="21"/>
      <c r="H9" s="86"/>
      <c r="I9" s="86"/>
      <c r="J9" s="21"/>
    </row>
    <row r="10" spans="3:10" ht="13.5" x14ac:dyDescent="0.2">
      <c r="C10" s="51" t="s">
        <v>45</v>
      </c>
      <c r="D10" s="86" t="s">
        <v>96</v>
      </c>
      <c r="E10" s="86" t="s">
        <v>105</v>
      </c>
      <c r="F10" s="86" t="s">
        <v>106</v>
      </c>
      <c r="G10" s="21">
        <v>3331327021</v>
      </c>
      <c r="H10" s="86" t="s">
        <v>72</v>
      </c>
      <c r="I10" s="86"/>
      <c r="J10" s="21"/>
    </row>
    <row r="11" spans="3:10" ht="13.5" x14ac:dyDescent="0.2">
      <c r="C11" s="51" t="s">
        <v>130</v>
      </c>
      <c r="D11" s="87" t="s">
        <v>203</v>
      </c>
      <c r="E11" s="86" t="s">
        <v>131</v>
      </c>
      <c r="F11" s="86" t="s">
        <v>132</v>
      </c>
      <c r="G11" s="21">
        <v>3479503195</v>
      </c>
      <c r="H11" s="86" t="s">
        <v>142</v>
      </c>
      <c r="I11" s="86"/>
      <c r="J11" s="21"/>
    </row>
    <row r="12" spans="3:10" ht="13.5" x14ac:dyDescent="0.2">
      <c r="C12" s="51" t="s">
        <v>575</v>
      </c>
      <c r="D12" s="87" t="s">
        <v>576</v>
      </c>
      <c r="E12" s="86"/>
      <c r="F12" s="86"/>
      <c r="G12" s="21"/>
      <c r="H12" s="86"/>
      <c r="I12" s="86"/>
      <c r="J12" s="21"/>
    </row>
    <row r="13" spans="3:10" ht="13.5" x14ac:dyDescent="0.2">
      <c r="C13" s="51" t="s">
        <v>570</v>
      </c>
      <c r="D13" s="87"/>
      <c r="E13" s="86"/>
      <c r="F13" s="86"/>
      <c r="G13" s="21"/>
      <c r="H13" s="86"/>
      <c r="I13" s="86"/>
      <c r="J13" s="21"/>
    </row>
    <row r="14" spans="3:10" ht="13.5" x14ac:dyDescent="0.2">
      <c r="C14" s="51" t="s">
        <v>81</v>
      </c>
      <c r="D14" s="86" t="s">
        <v>108</v>
      </c>
      <c r="E14" s="86" t="s">
        <v>107</v>
      </c>
      <c r="F14" s="86" t="s">
        <v>109</v>
      </c>
      <c r="G14" s="21">
        <v>3478701308</v>
      </c>
      <c r="H14" s="86" t="s">
        <v>143</v>
      </c>
      <c r="I14" s="86"/>
      <c r="J14" s="21"/>
    </row>
    <row r="15" spans="3:10" ht="13.5" x14ac:dyDescent="0.2">
      <c r="C15" s="51"/>
      <c r="D15" s="86"/>
      <c r="E15" s="86"/>
      <c r="F15" s="86"/>
      <c r="G15" s="21"/>
      <c r="H15" s="86"/>
      <c r="I15" s="86"/>
      <c r="J15" s="21"/>
    </row>
    <row r="16" spans="3:10" ht="13.5" x14ac:dyDescent="0.2">
      <c r="C16" s="51" t="s">
        <v>386</v>
      </c>
      <c r="D16" s="86" t="s">
        <v>387</v>
      </c>
      <c r="E16" s="86" t="s">
        <v>388</v>
      </c>
      <c r="F16" s="86" t="s">
        <v>389</v>
      </c>
      <c r="G16" s="21">
        <v>3389366999</v>
      </c>
      <c r="H16" s="86" t="s">
        <v>390</v>
      </c>
      <c r="I16" s="86"/>
      <c r="J16" s="21"/>
    </row>
    <row r="17" spans="3:10" ht="13.5" x14ac:dyDescent="0.2">
      <c r="C17" s="51" t="s">
        <v>82</v>
      </c>
      <c r="D17" s="86" t="s">
        <v>129</v>
      </c>
      <c r="E17" s="86" t="s">
        <v>135</v>
      </c>
      <c r="F17" s="86" t="s">
        <v>134</v>
      </c>
      <c r="G17" s="21">
        <v>3336954548</v>
      </c>
      <c r="H17" s="86" t="s">
        <v>144</v>
      </c>
      <c r="I17" s="86"/>
      <c r="J17" s="21"/>
    </row>
    <row r="18" spans="3:10" ht="13.5" x14ac:dyDescent="0.2">
      <c r="C18" s="51" t="s">
        <v>43</v>
      </c>
      <c r="D18" s="86" t="s">
        <v>98</v>
      </c>
      <c r="E18" s="86" t="s">
        <v>126</v>
      </c>
      <c r="F18" s="86" t="s">
        <v>127</v>
      </c>
      <c r="G18" s="21">
        <v>3397419773</v>
      </c>
      <c r="H18" s="86" t="s">
        <v>73</v>
      </c>
      <c r="I18" s="86"/>
      <c r="J18" s="21"/>
    </row>
    <row r="19" spans="3:10" ht="13.5" x14ac:dyDescent="0.2">
      <c r="C19" s="51" t="s">
        <v>195</v>
      </c>
      <c r="D19" s="87" t="s">
        <v>199</v>
      </c>
      <c r="E19" s="87" t="s">
        <v>257</v>
      </c>
      <c r="F19" s="87" t="s">
        <v>256</v>
      </c>
      <c r="G19" s="21">
        <v>3281398005</v>
      </c>
      <c r="H19" s="86" t="s">
        <v>245</v>
      </c>
      <c r="I19" s="86"/>
      <c r="J19" s="21"/>
    </row>
    <row r="20" spans="3:10" ht="13.5" x14ac:dyDescent="0.2">
      <c r="C20" s="51" t="s">
        <v>40</v>
      </c>
      <c r="D20" s="86" t="s">
        <v>95</v>
      </c>
      <c r="E20" s="86" t="s">
        <v>110</v>
      </c>
      <c r="F20" s="86" t="s">
        <v>111</v>
      </c>
      <c r="G20" s="21">
        <v>3356988924</v>
      </c>
      <c r="H20" s="86" t="s">
        <v>75</v>
      </c>
      <c r="I20" s="86" t="s">
        <v>80</v>
      </c>
      <c r="J20" s="21"/>
    </row>
    <row r="21" spans="3:10" ht="13.5" x14ac:dyDescent="0.2">
      <c r="C21" s="51" t="s">
        <v>54</v>
      </c>
      <c r="D21" s="86" t="s">
        <v>94</v>
      </c>
      <c r="E21" s="86" t="s">
        <v>112</v>
      </c>
      <c r="F21" s="86" t="s">
        <v>113</v>
      </c>
      <c r="G21" s="21">
        <v>3497110226</v>
      </c>
      <c r="H21" s="86" t="s">
        <v>146</v>
      </c>
      <c r="I21" s="86" t="s">
        <v>70</v>
      </c>
      <c r="J21" s="21"/>
    </row>
    <row r="22" spans="3:10" ht="13.5" x14ac:dyDescent="0.2">
      <c r="C22" s="51" t="s">
        <v>44</v>
      </c>
      <c r="D22" s="86" t="s">
        <v>93</v>
      </c>
      <c r="E22" s="86" t="s">
        <v>133</v>
      </c>
      <c r="F22" s="86" t="s">
        <v>125</v>
      </c>
      <c r="G22" s="21">
        <v>3479077250</v>
      </c>
      <c r="H22" s="86" t="s">
        <v>148</v>
      </c>
      <c r="I22" s="86" t="s">
        <v>77</v>
      </c>
      <c r="J22" s="21"/>
    </row>
    <row r="23" spans="3:10" ht="13.5" x14ac:dyDescent="0.2">
      <c r="C23" s="51" t="s">
        <v>23</v>
      </c>
      <c r="D23" s="86" t="s">
        <v>92</v>
      </c>
      <c r="E23" s="86" t="s">
        <v>114</v>
      </c>
      <c r="F23" s="86" t="s">
        <v>115</v>
      </c>
      <c r="G23" s="21">
        <v>3472574660</v>
      </c>
      <c r="H23" s="86" t="s">
        <v>159</v>
      </c>
      <c r="I23" s="86"/>
      <c r="J23" s="21"/>
    </row>
    <row r="24" spans="3:10" ht="13.5" x14ac:dyDescent="0.2">
      <c r="C24" s="51" t="s">
        <v>577</v>
      </c>
      <c r="D24" s="87" t="s">
        <v>578</v>
      </c>
      <c r="E24" s="86"/>
      <c r="F24" s="86"/>
      <c r="G24" s="21"/>
      <c r="H24" s="86"/>
      <c r="I24" s="86"/>
      <c r="J24" s="21"/>
    </row>
    <row r="25" spans="3:10" ht="13.5" x14ac:dyDescent="0.2">
      <c r="C25" s="51" t="s">
        <v>170</v>
      </c>
      <c r="D25" s="86" t="s">
        <v>171</v>
      </c>
      <c r="E25" s="86" t="s">
        <v>172</v>
      </c>
      <c r="F25" s="99" t="s">
        <v>210</v>
      </c>
      <c r="G25" s="101">
        <v>3356694903</v>
      </c>
      <c r="H25" s="86" t="s">
        <v>173</v>
      </c>
      <c r="I25" s="86"/>
      <c r="J25" s="21"/>
    </row>
    <row r="26" spans="3:10" ht="13.5" x14ac:dyDescent="0.2">
      <c r="C26" s="51" t="s">
        <v>83</v>
      </c>
      <c r="D26" s="86" t="s">
        <v>101</v>
      </c>
      <c r="E26" s="86" t="s">
        <v>116</v>
      </c>
      <c r="F26" s="86" t="s">
        <v>117</v>
      </c>
      <c r="G26" s="21">
        <v>3478855204</v>
      </c>
      <c r="H26" s="86" t="s">
        <v>141</v>
      </c>
      <c r="I26" s="86"/>
      <c r="J26" s="21"/>
    </row>
    <row r="27" spans="3:10" ht="13.5" x14ac:dyDescent="0.2">
      <c r="C27" s="51"/>
      <c r="D27" s="86"/>
      <c r="E27" s="86"/>
      <c r="F27" s="86"/>
      <c r="G27" s="21"/>
      <c r="H27" s="86"/>
      <c r="I27" s="86"/>
      <c r="J27" s="21"/>
    </row>
    <row r="28" spans="3:10" ht="13.5" x14ac:dyDescent="0.2">
      <c r="C28" s="51" t="s">
        <v>42</v>
      </c>
      <c r="D28" s="86" t="s">
        <v>91</v>
      </c>
      <c r="E28" s="86" t="s">
        <v>119</v>
      </c>
      <c r="F28" s="86" t="s">
        <v>120</v>
      </c>
      <c r="G28" s="21">
        <v>3389492689</v>
      </c>
      <c r="H28" s="86" t="s">
        <v>74</v>
      </c>
      <c r="I28" s="86"/>
      <c r="J28" s="21"/>
    </row>
    <row r="29" spans="3:10" ht="13.5" x14ac:dyDescent="0.2">
      <c r="C29" s="51" t="s">
        <v>161</v>
      </c>
      <c r="D29" s="86" t="s">
        <v>162</v>
      </c>
      <c r="E29" s="86" t="s">
        <v>164</v>
      </c>
      <c r="F29" s="94" t="s">
        <v>165</v>
      </c>
      <c r="G29" s="102">
        <v>3345637135</v>
      </c>
      <c r="H29" s="86" t="s">
        <v>166</v>
      </c>
      <c r="I29" s="86" t="s">
        <v>167</v>
      </c>
      <c r="J29" s="21"/>
    </row>
    <row r="30" spans="3:10" s="252" customFormat="1" x14ac:dyDescent="0.2">
      <c r="C30" s="109" t="s">
        <v>216</v>
      </c>
      <c r="D30" s="110" t="s">
        <v>200</v>
      </c>
      <c r="E30" s="110" t="s">
        <v>217</v>
      </c>
      <c r="F30" s="253" t="s">
        <v>218</v>
      </c>
      <c r="G30" s="254">
        <v>3465331279</v>
      </c>
      <c r="H30" s="110" t="s">
        <v>219</v>
      </c>
      <c r="I30" s="110"/>
      <c r="J30" s="111"/>
    </row>
    <row r="31" spans="3:10" s="252" customFormat="1" x14ac:dyDescent="0.2">
      <c r="C31" s="109" t="s">
        <v>197</v>
      </c>
      <c r="D31" s="110" t="s">
        <v>201</v>
      </c>
      <c r="E31" s="110" t="s">
        <v>262</v>
      </c>
      <c r="F31" s="253" t="s">
        <v>263</v>
      </c>
      <c r="G31" s="254">
        <v>3477188414</v>
      </c>
      <c r="H31" s="110" t="s">
        <v>264</v>
      </c>
      <c r="I31" s="110"/>
      <c r="J31" s="111"/>
    </row>
    <row r="32" spans="3:10" ht="13.5" x14ac:dyDescent="0.2">
      <c r="C32" s="51" t="s">
        <v>154</v>
      </c>
      <c r="D32" s="86" t="s">
        <v>163</v>
      </c>
      <c r="E32" s="86" t="s">
        <v>156</v>
      </c>
      <c r="F32" s="87" t="s">
        <v>211</v>
      </c>
      <c r="G32" s="88">
        <v>3491163593</v>
      </c>
      <c r="H32" s="86" t="s">
        <v>155</v>
      </c>
      <c r="I32" s="86"/>
      <c r="J32" s="21"/>
    </row>
    <row r="33" spans="3:10" ht="13.5" x14ac:dyDescent="0.2">
      <c r="C33" s="51" t="s">
        <v>198</v>
      </c>
      <c r="D33" s="87" t="s">
        <v>202</v>
      </c>
      <c r="E33" s="87" t="s">
        <v>259</v>
      </c>
      <c r="F33" s="87" t="s">
        <v>258</v>
      </c>
      <c r="G33" s="21">
        <v>3495947833</v>
      </c>
      <c r="H33" s="86" t="s">
        <v>244</v>
      </c>
      <c r="I33" s="86" t="s">
        <v>307</v>
      </c>
      <c r="J33" s="21"/>
    </row>
    <row r="34" spans="3:10" ht="13.5" x14ac:dyDescent="0.2">
      <c r="C34" s="51" t="s">
        <v>1</v>
      </c>
      <c r="D34" s="86" t="s">
        <v>90</v>
      </c>
      <c r="E34" s="86" t="s">
        <v>137</v>
      </c>
      <c r="F34" s="86" t="s">
        <v>128</v>
      </c>
      <c r="G34" s="21">
        <v>3494433124</v>
      </c>
      <c r="H34" s="86" t="s">
        <v>76</v>
      </c>
      <c r="I34" s="86"/>
      <c r="J34" s="21"/>
    </row>
    <row r="35" spans="3:10" ht="13.5" x14ac:dyDescent="0.2">
      <c r="C35" s="51"/>
      <c r="D35" s="86"/>
      <c r="E35" s="86"/>
      <c r="F35" s="86"/>
      <c r="G35" s="21"/>
      <c r="H35" s="86"/>
      <c r="I35" s="86"/>
      <c r="J35" s="21"/>
    </row>
    <row r="36" spans="3:10" ht="13.5" x14ac:dyDescent="0.2">
      <c r="C36" s="51" t="s">
        <v>0</v>
      </c>
      <c r="D36" s="86" t="s">
        <v>87</v>
      </c>
      <c r="E36" s="86" t="s">
        <v>89</v>
      </c>
      <c r="F36" s="86" t="s">
        <v>88</v>
      </c>
      <c r="G36" s="21">
        <v>3490879618</v>
      </c>
      <c r="H36" s="86" t="s">
        <v>68</v>
      </c>
      <c r="I36" s="86"/>
      <c r="J36" s="21"/>
    </row>
    <row r="37" spans="3:10" ht="13.5" x14ac:dyDescent="0.2">
      <c r="C37" s="51" t="s">
        <v>206</v>
      </c>
      <c r="D37" s="87" t="s">
        <v>207</v>
      </c>
      <c r="E37" s="87" t="s">
        <v>208</v>
      </c>
      <c r="F37" s="87" t="s">
        <v>215</v>
      </c>
      <c r="G37" s="88">
        <v>3207981710</v>
      </c>
      <c r="H37" s="86"/>
      <c r="I37" s="86" t="s">
        <v>47</v>
      </c>
      <c r="J37" s="21"/>
    </row>
    <row r="38" spans="3:10" ht="13.5" x14ac:dyDescent="0.2">
      <c r="C38" s="51" t="s">
        <v>209</v>
      </c>
      <c r="D38" s="87" t="s">
        <v>213</v>
      </c>
      <c r="E38" s="87" t="s">
        <v>212</v>
      </c>
      <c r="F38" s="87" t="s">
        <v>214</v>
      </c>
      <c r="G38" s="88">
        <v>3397263887</v>
      </c>
      <c r="H38" s="86"/>
      <c r="I38" s="86" t="s">
        <v>169</v>
      </c>
      <c r="J38" s="21"/>
    </row>
    <row r="39" spans="3:10" x14ac:dyDescent="0.2">
      <c r="C39" s="86"/>
      <c r="D39" s="86"/>
      <c r="E39" s="86"/>
      <c r="F39" s="86"/>
      <c r="G39" s="21"/>
      <c r="H39" s="86"/>
      <c r="I39" s="86"/>
      <c r="J39" s="86"/>
    </row>
    <row r="40" spans="3:10" x14ac:dyDescent="0.2">
      <c r="C40" s="86"/>
      <c r="D40" s="86"/>
      <c r="E40" s="86"/>
      <c r="F40" s="86"/>
      <c r="G40" s="21"/>
      <c r="H40" s="86"/>
      <c r="I40" s="86"/>
      <c r="J40" s="86"/>
    </row>
    <row r="41" spans="3:10" x14ac:dyDescent="0.2">
      <c r="C41" s="86"/>
      <c r="D41" s="86"/>
      <c r="E41" s="86"/>
      <c r="F41" s="86"/>
      <c r="G41" s="21"/>
      <c r="H41" s="86"/>
      <c r="I41" s="86"/>
      <c r="J41" s="86"/>
    </row>
    <row r="42" spans="3:10" x14ac:dyDescent="0.2">
      <c r="C42" s="86"/>
      <c r="D42" s="86"/>
      <c r="E42" s="86"/>
      <c r="F42" s="86"/>
      <c r="G42" s="21"/>
      <c r="H42" s="86"/>
      <c r="I42" s="86"/>
      <c r="J42" s="86"/>
    </row>
    <row r="43" spans="3:10" x14ac:dyDescent="0.2">
      <c r="C43" s="86"/>
      <c r="D43" s="86"/>
      <c r="E43" s="86"/>
      <c r="F43" s="86"/>
      <c r="G43" s="21"/>
      <c r="H43" s="86"/>
      <c r="I43" s="86"/>
      <c r="J43" s="86"/>
    </row>
    <row r="44" spans="3:10" x14ac:dyDescent="0.2">
      <c r="C44" s="86"/>
      <c r="D44" s="86"/>
      <c r="E44" s="86"/>
      <c r="F44" s="86"/>
      <c r="G44" s="21"/>
      <c r="H44" s="86"/>
      <c r="I44" s="86"/>
      <c r="J44" s="86"/>
    </row>
  </sheetData>
  <phoneticPr fontId="12" type="noConversion"/>
  <pageMargins left="0" right="0" top="0" bottom="0" header="0.31496062992125984" footer="0.31496062992125984"/>
  <pageSetup paperSize="9" scale="9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4"/>
  <sheetViews>
    <sheetView workbookViewId="0">
      <selection activeCell="D6" sqref="D6"/>
    </sheetView>
  </sheetViews>
  <sheetFormatPr defaultRowHeight="12.75" x14ac:dyDescent="0.2"/>
  <cols>
    <col min="2" max="2" width="30" bestFit="1" customWidth="1"/>
    <col min="3" max="3" width="8.140625" bestFit="1" customWidth="1"/>
    <col min="4" max="4" width="8.5703125" bestFit="1" customWidth="1"/>
    <col min="5" max="5" width="15" bestFit="1" customWidth="1"/>
    <col min="6" max="6" width="12" bestFit="1" customWidth="1"/>
    <col min="7" max="7" width="10.28515625" bestFit="1" customWidth="1"/>
  </cols>
  <sheetData>
    <row r="2" spans="2:7" x14ac:dyDescent="0.2">
      <c r="B2" s="70" t="s">
        <v>56</v>
      </c>
      <c r="C2" s="70" t="s">
        <v>57</v>
      </c>
      <c r="D2" s="70" t="s">
        <v>59</v>
      </c>
      <c r="E2" s="70" t="s">
        <v>60</v>
      </c>
      <c r="F2" s="70" t="s">
        <v>61</v>
      </c>
      <c r="G2" s="70" t="s">
        <v>62</v>
      </c>
    </row>
    <row r="3" spans="2:7" x14ac:dyDescent="0.2">
      <c r="B3" s="69"/>
      <c r="C3" s="69"/>
      <c r="D3" s="69"/>
      <c r="E3" s="69"/>
      <c r="F3" s="69"/>
      <c r="G3" s="69"/>
    </row>
    <row r="4" spans="2:7" x14ac:dyDescent="0.2">
      <c r="B4" s="69" t="s">
        <v>55</v>
      </c>
      <c r="C4" s="69" t="s">
        <v>58</v>
      </c>
      <c r="D4" s="69">
        <v>19</v>
      </c>
      <c r="E4" s="69">
        <v>18</v>
      </c>
      <c r="F4" s="69">
        <v>19</v>
      </c>
      <c r="G4" s="71" t="s">
        <v>63</v>
      </c>
    </row>
    <row r="5" spans="2:7" x14ac:dyDescent="0.2">
      <c r="B5" s="69" t="s">
        <v>64</v>
      </c>
      <c r="C5" s="69" t="s">
        <v>65</v>
      </c>
      <c r="D5" s="69">
        <v>17</v>
      </c>
      <c r="E5" s="69">
        <v>18</v>
      </c>
      <c r="F5" s="69">
        <v>16</v>
      </c>
      <c r="G5" s="69" t="s">
        <v>63</v>
      </c>
    </row>
    <row r="6" spans="2:7" x14ac:dyDescent="0.2">
      <c r="B6" s="95" t="s">
        <v>409</v>
      </c>
      <c r="C6" s="69" t="s">
        <v>65</v>
      </c>
      <c r="D6" s="69">
        <v>21</v>
      </c>
      <c r="E6" s="69">
        <v>21</v>
      </c>
      <c r="F6" s="69">
        <v>21</v>
      </c>
      <c r="G6" s="69" t="s">
        <v>63</v>
      </c>
    </row>
    <row r="7" spans="2:7" x14ac:dyDescent="0.2">
      <c r="B7" s="95" t="s">
        <v>410</v>
      </c>
      <c r="C7" s="69" t="s">
        <v>65</v>
      </c>
      <c r="D7" s="69">
        <v>21</v>
      </c>
      <c r="E7" s="69">
        <v>18</v>
      </c>
      <c r="F7" s="69">
        <v>16</v>
      </c>
      <c r="G7" s="71" t="s">
        <v>63</v>
      </c>
    </row>
    <row r="8" spans="2:7" x14ac:dyDescent="0.2">
      <c r="B8" s="69" t="s">
        <v>66</v>
      </c>
      <c r="C8" s="69" t="s">
        <v>65</v>
      </c>
      <c r="D8" s="69">
        <v>21</v>
      </c>
      <c r="E8" s="69">
        <v>16</v>
      </c>
      <c r="F8" s="69">
        <v>16</v>
      </c>
      <c r="G8" s="69" t="s">
        <v>63</v>
      </c>
    </row>
    <row r="9" spans="2:7" x14ac:dyDescent="0.2">
      <c r="B9" s="95" t="s">
        <v>174</v>
      </c>
      <c r="C9" s="69" t="s">
        <v>65</v>
      </c>
      <c r="D9" s="69"/>
      <c r="E9" s="69"/>
      <c r="F9" s="69"/>
      <c r="G9" s="69" t="s">
        <v>63</v>
      </c>
    </row>
    <row r="10" spans="2:7" x14ac:dyDescent="0.2">
      <c r="B10" s="69" t="s">
        <v>67</v>
      </c>
      <c r="C10" s="69" t="s">
        <v>58</v>
      </c>
      <c r="D10" s="69">
        <v>21</v>
      </c>
      <c r="E10" s="69">
        <v>21</v>
      </c>
      <c r="F10" s="69">
        <v>21</v>
      </c>
      <c r="G10" s="69" t="s">
        <v>63</v>
      </c>
    </row>
    <row r="16" spans="2:7" x14ac:dyDescent="0.2">
      <c r="D16" s="103"/>
      <c r="E16" s="103"/>
      <c r="F16" s="103"/>
      <c r="G16" s="103"/>
    </row>
    <row r="24" spans="4:7" x14ac:dyDescent="0.2">
      <c r="D24" s="103"/>
      <c r="E24" s="103"/>
      <c r="F24" s="103"/>
      <c r="G24" s="103"/>
    </row>
  </sheetData>
  <phoneticPr fontId="12"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D1:L58"/>
  <sheetViews>
    <sheetView zoomScaleNormal="100" workbookViewId="0">
      <selection activeCell="K15" sqref="K15"/>
    </sheetView>
  </sheetViews>
  <sheetFormatPr defaultRowHeight="12.75" x14ac:dyDescent="0.2"/>
  <cols>
    <col min="1" max="1" width="8.28515625" customWidth="1"/>
    <col min="11" max="11" width="23" customWidth="1"/>
    <col min="12" max="12" width="60.42578125" customWidth="1"/>
  </cols>
  <sheetData>
    <row r="1" spans="4:12" ht="13.5" thickBot="1" x14ac:dyDescent="0.25"/>
    <row r="2" spans="4:12" ht="13.5" thickBot="1" x14ac:dyDescent="0.25">
      <c r="D2" s="207" t="s">
        <v>140</v>
      </c>
      <c r="E2" s="208"/>
      <c r="F2" s="209"/>
    </row>
    <row r="4" spans="4:12" ht="14.25" customHeight="1" x14ac:dyDescent="0.2">
      <c r="J4" s="51"/>
      <c r="K4" s="91" t="s">
        <v>24</v>
      </c>
      <c r="L4" s="86"/>
    </row>
    <row r="5" spans="4:12" ht="13.5" x14ac:dyDescent="0.2">
      <c r="J5" s="51"/>
      <c r="K5" s="92"/>
      <c r="L5" s="86"/>
    </row>
    <row r="6" spans="4:12" ht="13.5" x14ac:dyDescent="0.2">
      <c r="J6" s="61"/>
      <c r="K6" s="91" t="s">
        <v>21</v>
      </c>
      <c r="L6" s="86"/>
    </row>
    <row r="7" spans="4:12" ht="13.5" x14ac:dyDescent="0.2">
      <c r="J7" s="51"/>
      <c r="K7" s="91" t="s">
        <v>41</v>
      </c>
      <c r="L7" s="86"/>
    </row>
    <row r="8" spans="4:12" ht="13.5" x14ac:dyDescent="0.2">
      <c r="J8" s="51"/>
      <c r="K8" s="91" t="s">
        <v>53</v>
      </c>
      <c r="L8" s="86"/>
    </row>
    <row r="9" spans="4:12" ht="13.5" x14ac:dyDescent="0.2">
      <c r="J9" s="51"/>
      <c r="K9" s="91" t="s">
        <v>45</v>
      </c>
      <c r="L9" s="86"/>
    </row>
    <row r="10" spans="4:12" ht="13.5" x14ac:dyDescent="0.2">
      <c r="J10" s="51"/>
      <c r="K10" s="91" t="s">
        <v>130</v>
      </c>
      <c r="L10" s="86"/>
    </row>
    <row r="11" spans="4:12" ht="13.5" x14ac:dyDescent="0.2">
      <c r="J11" s="51"/>
      <c r="K11" s="91" t="s">
        <v>81</v>
      </c>
      <c r="L11" s="86"/>
    </row>
    <row r="12" spans="4:12" ht="13.5" x14ac:dyDescent="0.2">
      <c r="J12" s="51"/>
      <c r="K12" s="91"/>
      <c r="L12" s="86"/>
    </row>
    <row r="13" spans="4:12" ht="13.5" x14ac:dyDescent="0.2">
      <c r="J13" s="51"/>
      <c r="K13" s="91" t="s">
        <v>82</v>
      </c>
      <c r="L13" s="86"/>
    </row>
    <row r="14" spans="4:12" ht="13.5" x14ac:dyDescent="0.2">
      <c r="J14" s="51"/>
      <c r="K14" s="91" t="s">
        <v>43</v>
      </c>
      <c r="L14" s="86"/>
    </row>
    <row r="15" spans="4:12" ht="13.5" x14ac:dyDescent="0.2">
      <c r="J15" s="51"/>
      <c r="K15" s="91" t="s">
        <v>195</v>
      </c>
      <c r="L15" s="86"/>
    </row>
    <row r="16" spans="4:12" ht="13.5" x14ac:dyDescent="0.2">
      <c r="J16" s="51"/>
      <c r="K16" s="91" t="s">
        <v>196</v>
      </c>
      <c r="L16" s="86"/>
    </row>
    <row r="17" spans="10:12" ht="13.5" x14ac:dyDescent="0.2">
      <c r="J17" s="51"/>
      <c r="K17" s="91" t="s">
        <v>40</v>
      </c>
      <c r="L17" s="86"/>
    </row>
    <row r="18" spans="10:12" ht="13.5" x14ac:dyDescent="0.2">
      <c r="J18" s="51"/>
      <c r="K18" s="91" t="s">
        <v>54</v>
      </c>
      <c r="L18" s="86"/>
    </row>
    <row r="19" spans="10:12" ht="13.5" x14ac:dyDescent="0.2">
      <c r="J19" s="51"/>
      <c r="K19" s="91" t="s">
        <v>44</v>
      </c>
      <c r="L19" s="86"/>
    </row>
    <row r="20" spans="10:12" ht="13.5" x14ac:dyDescent="0.2">
      <c r="J20" s="51"/>
      <c r="K20" s="91" t="s">
        <v>23</v>
      </c>
      <c r="L20" s="86"/>
    </row>
    <row r="21" spans="10:12" ht="13.5" x14ac:dyDescent="0.2">
      <c r="J21" s="51"/>
      <c r="K21" s="91" t="s">
        <v>170</v>
      </c>
      <c r="L21" s="86"/>
    </row>
    <row r="22" spans="10:12" ht="13.5" x14ac:dyDescent="0.2">
      <c r="J22" s="51"/>
      <c r="K22" s="91" t="s">
        <v>83</v>
      </c>
      <c r="L22" s="86"/>
    </row>
    <row r="23" spans="10:12" ht="13.5" x14ac:dyDescent="0.2">
      <c r="J23" s="51"/>
      <c r="K23" s="91"/>
      <c r="L23" s="86"/>
    </row>
    <row r="24" spans="10:12" ht="13.5" x14ac:dyDescent="0.2">
      <c r="J24" s="51"/>
      <c r="K24" s="91" t="s">
        <v>42</v>
      </c>
      <c r="L24" s="86"/>
    </row>
    <row r="25" spans="10:12" ht="13.5" x14ac:dyDescent="0.2">
      <c r="J25" s="51"/>
      <c r="K25" s="91" t="s">
        <v>161</v>
      </c>
      <c r="L25" s="86"/>
    </row>
    <row r="26" spans="10:12" ht="13.5" x14ac:dyDescent="0.2">
      <c r="J26" s="51"/>
      <c r="K26" s="91" t="s">
        <v>175</v>
      </c>
      <c r="L26" s="86"/>
    </row>
    <row r="27" spans="10:12" ht="13.5" x14ac:dyDescent="0.2">
      <c r="J27" s="51"/>
      <c r="K27" s="91" t="s">
        <v>197</v>
      </c>
      <c r="L27" s="86"/>
    </row>
    <row r="28" spans="10:12" ht="13.5" x14ac:dyDescent="0.2">
      <c r="J28" s="51"/>
      <c r="K28" s="91" t="s">
        <v>22</v>
      </c>
      <c r="L28" s="86"/>
    </row>
    <row r="29" spans="10:12" ht="13.5" x14ac:dyDescent="0.2">
      <c r="J29" s="51"/>
      <c r="K29" s="91" t="s">
        <v>154</v>
      </c>
      <c r="L29" s="86"/>
    </row>
    <row r="30" spans="10:12" ht="13.5" x14ac:dyDescent="0.2">
      <c r="J30" s="51"/>
      <c r="K30" s="91" t="s">
        <v>198</v>
      </c>
      <c r="L30" s="86"/>
    </row>
    <row r="31" spans="10:12" ht="13.5" x14ac:dyDescent="0.2">
      <c r="J31" s="51"/>
      <c r="K31" s="91" t="s">
        <v>1</v>
      </c>
      <c r="L31" s="86"/>
    </row>
    <row r="32" spans="10:12" ht="13.5" x14ac:dyDescent="0.2">
      <c r="J32" s="51"/>
      <c r="K32" s="91"/>
      <c r="L32" s="86"/>
    </row>
    <row r="33" spans="10:12" ht="13.5" x14ac:dyDescent="0.2">
      <c r="J33" s="51" t="s">
        <v>48</v>
      </c>
      <c r="K33" s="93" t="s">
        <v>0</v>
      </c>
      <c r="L33" s="86"/>
    </row>
    <row r="34" spans="10:12" x14ac:dyDescent="0.2">
      <c r="J34" s="210"/>
      <c r="K34" s="211"/>
      <c r="L34" s="212"/>
    </row>
    <row r="35" spans="10:12" x14ac:dyDescent="0.2">
      <c r="J35" s="213"/>
      <c r="K35" s="214"/>
      <c r="L35" s="215"/>
    </row>
    <row r="36" spans="10:12" x14ac:dyDescent="0.2">
      <c r="J36" s="213"/>
      <c r="K36" s="214"/>
      <c r="L36" s="215"/>
    </row>
    <row r="37" spans="10:12" x14ac:dyDescent="0.2">
      <c r="J37" s="213"/>
      <c r="K37" s="214"/>
      <c r="L37" s="215"/>
    </row>
    <row r="38" spans="10:12" x14ac:dyDescent="0.2">
      <c r="J38" s="213"/>
      <c r="K38" s="214"/>
      <c r="L38" s="215"/>
    </row>
    <row r="39" spans="10:12" x14ac:dyDescent="0.2">
      <c r="J39" s="213"/>
      <c r="K39" s="214"/>
      <c r="L39" s="215"/>
    </row>
    <row r="40" spans="10:12" x14ac:dyDescent="0.2">
      <c r="J40" s="213"/>
      <c r="K40" s="214"/>
      <c r="L40" s="215"/>
    </row>
    <row r="41" spans="10:12" x14ac:dyDescent="0.2">
      <c r="J41" s="213"/>
      <c r="K41" s="214"/>
      <c r="L41" s="215"/>
    </row>
    <row r="42" spans="10:12" x14ac:dyDescent="0.2">
      <c r="J42" s="213"/>
      <c r="K42" s="214"/>
      <c r="L42" s="215"/>
    </row>
    <row r="43" spans="10:12" x14ac:dyDescent="0.2">
      <c r="J43" s="213"/>
      <c r="K43" s="214"/>
      <c r="L43" s="215"/>
    </row>
    <row r="44" spans="10:12" x14ac:dyDescent="0.2">
      <c r="J44" s="213"/>
      <c r="K44" s="214"/>
      <c r="L44" s="215"/>
    </row>
    <row r="45" spans="10:12" x14ac:dyDescent="0.2">
      <c r="J45" s="213"/>
      <c r="K45" s="214"/>
      <c r="L45" s="215"/>
    </row>
    <row r="46" spans="10:12" x14ac:dyDescent="0.2">
      <c r="J46" s="216"/>
      <c r="K46" s="217"/>
      <c r="L46" s="218"/>
    </row>
    <row r="47" spans="10:12" x14ac:dyDescent="0.2">
      <c r="J47" s="210"/>
      <c r="K47" s="211"/>
      <c r="L47" s="212"/>
    </row>
    <row r="48" spans="10:12" x14ac:dyDescent="0.2">
      <c r="J48" s="213"/>
      <c r="K48" s="214"/>
      <c r="L48" s="215"/>
    </row>
    <row r="49" spans="10:12" x14ac:dyDescent="0.2">
      <c r="J49" s="213"/>
      <c r="K49" s="214"/>
      <c r="L49" s="215"/>
    </row>
    <row r="50" spans="10:12" x14ac:dyDescent="0.2">
      <c r="J50" s="213"/>
      <c r="K50" s="214"/>
      <c r="L50" s="215"/>
    </row>
    <row r="51" spans="10:12" x14ac:dyDescent="0.2">
      <c r="J51" s="213"/>
      <c r="K51" s="214"/>
      <c r="L51" s="215"/>
    </row>
    <row r="52" spans="10:12" x14ac:dyDescent="0.2">
      <c r="J52" s="213"/>
      <c r="K52" s="214"/>
      <c r="L52" s="215"/>
    </row>
    <row r="53" spans="10:12" x14ac:dyDescent="0.2">
      <c r="J53" s="213"/>
      <c r="K53" s="214"/>
      <c r="L53" s="215"/>
    </row>
    <row r="54" spans="10:12" x14ac:dyDescent="0.2">
      <c r="J54" s="213"/>
      <c r="K54" s="214"/>
      <c r="L54" s="215"/>
    </row>
    <row r="55" spans="10:12" x14ac:dyDescent="0.2">
      <c r="J55" s="213"/>
      <c r="K55" s="214"/>
      <c r="L55" s="215"/>
    </row>
    <row r="56" spans="10:12" x14ac:dyDescent="0.2">
      <c r="J56" s="213"/>
      <c r="K56" s="214"/>
      <c r="L56" s="215"/>
    </row>
    <row r="57" spans="10:12" x14ac:dyDescent="0.2">
      <c r="J57" s="213"/>
      <c r="K57" s="214"/>
      <c r="L57" s="215"/>
    </row>
    <row r="58" spans="10:12" x14ac:dyDescent="0.2">
      <c r="J58" s="216"/>
      <c r="K58" s="217"/>
      <c r="L58" s="218"/>
    </row>
  </sheetData>
  <mergeCells count="3">
    <mergeCell ref="D2:F2"/>
    <mergeCell ref="J34:L46"/>
    <mergeCell ref="J47:L58"/>
  </mergeCells>
  <phoneticPr fontId="12" type="noConversion"/>
  <pageMargins left="0.70866141732283472" right="0.70866141732283472" top="0.74803149606299213" bottom="0.74803149606299213" header="0.31496062992125984" footer="0.31496062992125984"/>
  <pageSetup paperSize="9" scale="81" orientation="portrait"/>
  <colBreaks count="1" manualBreakCount="1">
    <brk id="9" max="70"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D1:L58"/>
  <sheetViews>
    <sheetView topLeftCell="I1" zoomScaleNormal="100" workbookViewId="0">
      <selection activeCell="M27" sqref="M27"/>
    </sheetView>
  </sheetViews>
  <sheetFormatPr defaultRowHeight="12.75" x14ac:dyDescent="0.2"/>
  <cols>
    <col min="1" max="1" width="8.28515625" customWidth="1"/>
    <col min="11" max="11" width="23" customWidth="1"/>
    <col min="12" max="12" width="60.42578125" customWidth="1"/>
  </cols>
  <sheetData>
    <row r="1" spans="4:12" ht="13.5" thickBot="1" x14ac:dyDescent="0.25"/>
    <row r="2" spans="4:12" ht="13.5" thickBot="1" x14ac:dyDescent="0.25">
      <c r="D2" s="207" t="s">
        <v>246</v>
      </c>
      <c r="E2" s="208"/>
      <c r="F2" s="209"/>
    </row>
    <row r="4" spans="4:12" ht="14.25" customHeight="1" x14ac:dyDescent="0.2">
      <c r="J4" s="51"/>
      <c r="K4" s="91" t="s">
        <v>24</v>
      </c>
      <c r="L4" s="86"/>
    </row>
    <row r="5" spans="4:12" ht="13.5" x14ac:dyDescent="0.2">
      <c r="J5" s="51"/>
      <c r="K5" s="92"/>
      <c r="L5" s="86"/>
    </row>
    <row r="6" spans="4:12" ht="13.5" x14ac:dyDescent="0.2">
      <c r="J6" s="61"/>
      <c r="K6" s="91" t="s">
        <v>21</v>
      </c>
      <c r="L6" s="86"/>
    </row>
    <row r="7" spans="4:12" ht="13.5" x14ac:dyDescent="0.2">
      <c r="J7" s="51"/>
      <c r="K7" s="91" t="s">
        <v>41</v>
      </c>
      <c r="L7" s="86"/>
    </row>
    <row r="8" spans="4:12" ht="13.5" x14ac:dyDescent="0.2">
      <c r="J8" s="51"/>
      <c r="K8" s="91" t="s">
        <v>53</v>
      </c>
      <c r="L8" s="86"/>
    </row>
    <row r="9" spans="4:12" ht="13.5" x14ac:dyDescent="0.2">
      <c r="J9" s="51"/>
      <c r="K9" s="91" t="s">
        <v>45</v>
      </c>
      <c r="L9" s="86"/>
    </row>
    <row r="10" spans="4:12" ht="13.5" x14ac:dyDescent="0.2">
      <c r="J10" s="51"/>
      <c r="K10" s="91" t="s">
        <v>130</v>
      </c>
      <c r="L10" s="86"/>
    </row>
    <row r="11" spans="4:12" ht="13.5" x14ac:dyDescent="0.2">
      <c r="J11" s="51"/>
      <c r="K11" s="91" t="s">
        <v>81</v>
      </c>
      <c r="L11" s="86"/>
    </row>
    <row r="12" spans="4:12" ht="13.5" x14ac:dyDescent="0.2">
      <c r="J12" s="51"/>
      <c r="K12" s="91"/>
      <c r="L12" s="86"/>
    </row>
    <row r="13" spans="4:12" ht="13.5" x14ac:dyDescent="0.2">
      <c r="J13" s="51"/>
      <c r="K13" s="91" t="s">
        <v>82</v>
      </c>
      <c r="L13" s="86"/>
    </row>
    <row r="14" spans="4:12" ht="13.5" x14ac:dyDescent="0.2">
      <c r="J14" s="51"/>
      <c r="K14" s="91" t="s">
        <v>43</v>
      </c>
      <c r="L14" s="86"/>
    </row>
    <row r="15" spans="4:12" ht="13.5" x14ac:dyDescent="0.2">
      <c r="J15" s="51"/>
      <c r="K15" s="91" t="s">
        <v>195</v>
      </c>
      <c r="L15" s="86"/>
    </row>
    <row r="16" spans="4:12" ht="13.5" x14ac:dyDescent="0.2">
      <c r="J16" s="51"/>
      <c r="K16" s="91" t="s">
        <v>196</v>
      </c>
      <c r="L16" s="86"/>
    </row>
    <row r="17" spans="10:12" ht="13.5" x14ac:dyDescent="0.2">
      <c r="J17" s="51"/>
      <c r="K17" s="91" t="s">
        <v>40</v>
      </c>
      <c r="L17" s="86"/>
    </row>
    <row r="18" spans="10:12" ht="13.5" x14ac:dyDescent="0.2">
      <c r="J18" s="51"/>
      <c r="K18" s="91" t="s">
        <v>54</v>
      </c>
      <c r="L18" s="86"/>
    </row>
    <row r="19" spans="10:12" ht="13.5" x14ac:dyDescent="0.2">
      <c r="J19" s="51"/>
      <c r="K19" s="91" t="s">
        <v>44</v>
      </c>
      <c r="L19" s="86"/>
    </row>
    <row r="20" spans="10:12" ht="13.5" x14ac:dyDescent="0.2">
      <c r="J20" s="51"/>
      <c r="K20" s="91" t="s">
        <v>23</v>
      </c>
      <c r="L20" s="86"/>
    </row>
    <row r="21" spans="10:12" ht="13.5" x14ac:dyDescent="0.2">
      <c r="J21" s="51"/>
      <c r="K21" s="91" t="s">
        <v>170</v>
      </c>
      <c r="L21" s="86"/>
    </row>
    <row r="22" spans="10:12" ht="13.5" x14ac:dyDescent="0.2">
      <c r="J22" s="51"/>
      <c r="K22" s="91" t="s">
        <v>83</v>
      </c>
      <c r="L22" s="86"/>
    </row>
    <row r="23" spans="10:12" ht="12.75" customHeight="1" x14ac:dyDescent="0.2">
      <c r="J23" s="51"/>
      <c r="K23" s="91"/>
      <c r="L23" s="86"/>
    </row>
    <row r="24" spans="10:12" ht="13.5" x14ac:dyDescent="0.2">
      <c r="J24" s="51"/>
      <c r="K24" s="91" t="s">
        <v>42</v>
      </c>
      <c r="L24" s="86"/>
    </row>
    <row r="25" spans="10:12" ht="13.5" x14ac:dyDescent="0.2">
      <c r="J25" s="51"/>
      <c r="K25" s="91" t="s">
        <v>161</v>
      </c>
      <c r="L25" s="86"/>
    </row>
    <row r="26" spans="10:12" ht="13.5" x14ac:dyDescent="0.2">
      <c r="J26" s="51"/>
      <c r="K26" s="91" t="s">
        <v>175</v>
      </c>
      <c r="L26" s="86"/>
    </row>
    <row r="27" spans="10:12" ht="13.5" x14ac:dyDescent="0.2">
      <c r="J27" s="51"/>
      <c r="K27" s="91" t="s">
        <v>197</v>
      </c>
      <c r="L27" s="86"/>
    </row>
    <row r="28" spans="10:12" ht="13.5" x14ac:dyDescent="0.2">
      <c r="J28" s="51"/>
      <c r="K28" s="91" t="s">
        <v>22</v>
      </c>
      <c r="L28" s="86"/>
    </row>
    <row r="29" spans="10:12" ht="13.5" x14ac:dyDescent="0.2">
      <c r="J29" s="51"/>
      <c r="K29" s="91" t="s">
        <v>154</v>
      </c>
      <c r="L29" s="86"/>
    </row>
    <row r="30" spans="10:12" ht="13.5" x14ac:dyDescent="0.2">
      <c r="J30" s="51"/>
      <c r="K30" s="91" t="s">
        <v>198</v>
      </c>
      <c r="L30" s="86"/>
    </row>
    <row r="31" spans="10:12" ht="13.5" x14ac:dyDescent="0.2">
      <c r="J31" s="51"/>
      <c r="K31" s="91" t="s">
        <v>1</v>
      </c>
      <c r="L31" s="86"/>
    </row>
    <row r="32" spans="10:12" ht="13.5" x14ac:dyDescent="0.2">
      <c r="J32" s="51"/>
      <c r="K32" s="91"/>
      <c r="L32" s="86"/>
    </row>
    <row r="33" spans="10:12" ht="13.5" x14ac:dyDescent="0.2">
      <c r="J33" s="51" t="s">
        <v>48</v>
      </c>
      <c r="K33" s="93" t="s">
        <v>0</v>
      </c>
      <c r="L33" s="86"/>
    </row>
    <row r="34" spans="10:12" x14ac:dyDescent="0.2">
      <c r="J34" s="210"/>
      <c r="K34" s="211"/>
      <c r="L34" s="212"/>
    </row>
    <row r="35" spans="10:12" x14ac:dyDescent="0.2">
      <c r="J35" s="213"/>
      <c r="K35" s="214"/>
      <c r="L35" s="215"/>
    </row>
    <row r="36" spans="10:12" ht="12.75" customHeight="1" x14ac:dyDescent="0.2">
      <c r="J36" s="213"/>
      <c r="K36" s="214"/>
      <c r="L36" s="215"/>
    </row>
    <row r="37" spans="10:12" x14ac:dyDescent="0.2">
      <c r="J37" s="213"/>
      <c r="K37" s="214"/>
      <c r="L37" s="215"/>
    </row>
    <row r="38" spans="10:12" x14ac:dyDescent="0.2">
      <c r="J38" s="213"/>
      <c r="K38" s="214"/>
      <c r="L38" s="215"/>
    </row>
    <row r="39" spans="10:12" x14ac:dyDescent="0.2">
      <c r="J39" s="213"/>
      <c r="K39" s="214"/>
      <c r="L39" s="215"/>
    </row>
    <row r="40" spans="10:12" x14ac:dyDescent="0.2">
      <c r="J40" s="213"/>
      <c r="K40" s="214"/>
      <c r="L40" s="215"/>
    </row>
    <row r="41" spans="10:12" x14ac:dyDescent="0.2">
      <c r="J41" s="213"/>
      <c r="K41" s="214"/>
      <c r="L41" s="215"/>
    </row>
    <row r="42" spans="10:12" x14ac:dyDescent="0.2">
      <c r="J42" s="213"/>
      <c r="K42" s="214"/>
      <c r="L42" s="215"/>
    </row>
    <row r="43" spans="10:12" x14ac:dyDescent="0.2">
      <c r="J43" s="213"/>
      <c r="K43" s="214"/>
      <c r="L43" s="215"/>
    </row>
    <row r="44" spans="10:12" x14ac:dyDescent="0.2">
      <c r="J44" s="213"/>
      <c r="K44" s="214"/>
      <c r="L44" s="215"/>
    </row>
    <row r="45" spans="10:12" x14ac:dyDescent="0.2">
      <c r="J45" s="213"/>
      <c r="K45" s="214"/>
      <c r="L45" s="215"/>
    </row>
    <row r="46" spans="10:12" x14ac:dyDescent="0.2">
      <c r="J46" s="216"/>
      <c r="K46" s="217"/>
      <c r="L46" s="218"/>
    </row>
    <row r="47" spans="10:12" x14ac:dyDescent="0.2">
      <c r="J47" s="210"/>
      <c r="K47" s="211"/>
      <c r="L47" s="212"/>
    </row>
    <row r="48" spans="10:12" x14ac:dyDescent="0.2">
      <c r="J48" s="213"/>
      <c r="K48" s="214"/>
      <c r="L48" s="215"/>
    </row>
    <row r="49" spans="10:12" x14ac:dyDescent="0.2">
      <c r="J49" s="213"/>
      <c r="K49" s="214"/>
      <c r="L49" s="215"/>
    </row>
    <row r="50" spans="10:12" x14ac:dyDescent="0.2">
      <c r="J50" s="213"/>
      <c r="K50" s="214"/>
      <c r="L50" s="215"/>
    </row>
    <row r="51" spans="10:12" x14ac:dyDescent="0.2">
      <c r="J51" s="213"/>
      <c r="K51" s="214"/>
      <c r="L51" s="215"/>
    </row>
    <row r="52" spans="10:12" x14ac:dyDescent="0.2">
      <c r="J52" s="213"/>
      <c r="K52" s="214"/>
      <c r="L52" s="215"/>
    </row>
    <row r="53" spans="10:12" x14ac:dyDescent="0.2">
      <c r="J53" s="213"/>
      <c r="K53" s="214"/>
      <c r="L53" s="215"/>
    </row>
    <row r="54" spans="10:12" x14ac:dyDescent="0.2">
      <c r="J54" s="213"/>
      <c r="K54" s="214"/>
      <c r="L54" s="215"/>
    </row>
    <row r="55" spans="10:12" x14ac:dyDescent="0.2">
      <c r="J55" s="213"/>
      <c r="K55" s="214"/>
      <c r="L55" s="215"/>
    </row>
    <row r="56" spans="10:12" x14ac:dyDescent="0.2">
      <c r="J56" s="213"/>
      <c r="K56" s="214"/>
      <c r="L56" s="215"/>
    </row>
    <row r="57" spans="10:12" x14ac:dyDescent="0.2">
      <c r="J57" s="213"/>
      <c r="K57" s="214"/>
      <c r="L57" s="215"/>
    </row>
    <row r="58" spans="10:12" x14ac:dyDescent="0.2">
      <c r="J58" s="216"/>
      <c r="K58" s="217"/>
      <c r="L58" s="218"/>
    </row>
  </sheetData>
  <mergeCells count="3">
    <mergeCell ref="D2:F2"/>
    <mergeCell ref="J34:L46"/>
    <mergeCell ref="J47:L58"/>
  </mergeCells>
  <phoneticPr fontId="12" type="noConversion"/>
  <pageMargins left="0" right="0" top="0" bottom="0" header="0.31496062992125984" footer="0.31496062992125984"/>
  <pageSetup paperSize="9" scale="5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D1:L58"/>
  <sheetViews>
    <sheetView zoomScaleNormal="100" workbookViewId="0">
      <selection activeCell="J1" sqref="J1:L65536"/>
    </sheetView>
  </sheetViews>
  <sheetFormatPr defaultRowHeight="12.75" x14ac:dyDescent="0.2"/>
  <cols>
    <col min="1" max="1" width="8.28515625" customWidth="1"/>
    <col min="11" max="11" width="23" customWidth="1"/>
    <col min="12" max="12" width="60.42578125" customWidth="1"/>
  </cols>
  <sheetData>
    <row r="1" spans="4:12" ht="13.5" thickBot="1" x14ac:dyDescent="0.25"/>
    <row r="2" spans="4:12" ht="13.5" thickBot="1" x14ac:dyDescent="0.25">
      <c r="D2" s="207" t="s">
        <v>255</v>
      </c>
      <c r="E2" s="208"/>
      <c r="F2" s="209"/>
    </row>
    <row r="4" spans="4:12" ht="14.25" customHeight="1" x14ac:dyDescent="0.2">
      <c r="J4" s="51"/>
      <c r="K4" s="91" t="s">
        <v>24</v>
      </c>
      <c r="L4" s="86"/>
    </row>
    <row r="5" spans="4:12" ht="13.5" x14ac:dyDescent="0.2">
      <c r="J5" s="51"/>
      <c r="K5" s="92"/>
      <c r="L5" s="86"/>
    </row>
    <row r="6" spans="4:12" ht="13.5" x14ac:dyDescent="0.2">
      <c r="J6" s="61"/>
      <c r="K6" s="91" t="s">
        <v>21</v>
      </c>
      <c r="L6" s="86"/>
    </row>
    <row r="7" spans="4:12" ht="13.5" x14ac:dyDescent="0.2">
      <c r="J7" s="51"/>
      <c r="K7" s="91" t="s">
        <v>41</v>
      </c>
      <c r="L7" s="86"/>
    </row>
    <row r="8" spans="4:12" ht="13.5" x14ac:dyDescent="0.2">
      <c r="J8" s="51"/>
      <c r="K8" s="91" t="s">
        <v>53</v>
      </c>
      <c r="L8" s="86"/>
    </row>
    <row r="9" spans="4:12" ht="13.5" x14ac:dyDescent="0.2">
      <c r="J9" s="51"/>
      <c r="K9" s="91" t="s">
        <v>45</v>
      </c>
      <c r="L9" s="86"/>
    </row>
    <row r="10" spans="4:12" ht="13.5" x14ac:dyDescent="0.2">
      <c r="J10" s="51"/>
      <c r="K10" s="91" t="s">
        <v>130</v>
      </c>
      <c r="L10" s="86"/>
    </row>
    <row r="11" spans="4:12" ht="13.5" x14ac:dyDescent="0.2">
      <c r="J11" s="51"/>
      <c r="K11" s="91" t="s">
        <v>81</v>
      </c>
      <c r="L11" s="86"/>
    </row>
    <row r="12" spans="4:12" ht="13.5" x14ac:dyDescent="0.2">
      <c r="J12" s="51"/>
      <c r="K12" s="91"/>
      <c r="L12" s="86"/>
    </row>
    <row r="13" spans="4:12" ht="13.5" x14ac:dyDescent="0.2">
      <c r="J13" s="51"/>
      <c r="K13" s="91" t="s">
        <v>82</v>
      </c>
      <c r="L13" s="86"/>
    </row>
    <row r="14" spans="4:12" ht="13.5" x14ac:dyDescent="0.2">
      <c r="J14" s="51"/>
      <c r="K14" s="91" t="s">
        <v>43</v>
      </c>
      <c r="L14" s="86"/>
    </row>
    <row r="15" spans="4:12" ht="13.5" x14ac:dyDescent="0.2">
      <c r="J15" s="51"/>
      <c r="K15" s="91" t="s">
        <v>195</v>
      </c>
      <c r="L15" s="86"/>
    </row>
    <row r="16" spans="4:12" ht="13.5" x14ac:dyDescent="0.2">
      <c r="J16" s="51"/>
      <c r="K16" s="91" t="s">
        <v>196</v>
      </c>
      <c r="L16" s="86"/>
    </row>
    <row r="17" spans="10:12" ht="13.5" x14ac:dyDescent="0.2">
      <c r="J17" s="51"/>
      <c r="K17" s="91" t="s">
        <v>40</v>
      </c>
      <c r="L17" s="86"/>
    </row>
    <row r="18" spans="10:12" ht="13.5" x14ac:dyDescent="0.2">
      <c r="J18" s="51"/>
      <c r="K18" s="91" t="s">
        <v>54</v>
      </c>
      <c r="L18" s="86"/>
    </row>
    <row r="19" spans="10:12" ht="13.5" x14ac:dyDescent="0.2">
      <c r="J19" s="51"/>
      <c r="K19" s="91" t="s">
        <v>44</v>
      </c>
      <c r="L19" s="86"/>
    </row>
    <row r="20" spans="10:12" ht="13.5" x14ac:dyDescent="0.2">
      <c r="J20" s="51"/>
      <c r="K20" s="91" t="s">
        <v>23</v>
      </c>
      <c r="L20" s="86"/>
    </row>
    <row r="21" spans="10:12" ht="13.5" x14ac:dyDescent="0.2">
      <c r="J21" s="51"/>
      <c r="K21" s="91" t="s">
        <v>170</v>
      </c>
      <c r="L21" s="86"/>
    </row>
    <row r="22" spans="10:12" ht="13.5" x14ac:dyDescent="0.2">
      <c r="J22" s="51"/>
      <c r="K22" s="91" t="s">
        <v>83</v>
      </c>
      <c r="L22" s="86"/>
    </row>
    <row r="23" spans="10:12" ht="13.5" x14ac:dyDescent="0.2">
      <c r="J23" s="51"/>
      <c r="K23" s="91"/>
      <c r="L23" s="86"/>
    </row>
    <row r="24" spans="10:12" ht="13.5" x14ac:dyDescent="0.2">
      <c r="J24" s="51"/>
      <c r="K24" s="91" t="s">
        <v>42</v>
      </c>
      <c r="L24" s="86"/>
    </row>
    <row r="25" spans="10:12" ht="12.75" customHeight="1" x14ac:dyDescent="0.2">
      <c r="J25" s="51"/>
      <c r="K25" s="91" t="s">
        <v>161</v>
      </c>
      <c r="L25" s="86"/>
    </row>
    <row r="26" spans="10:12" ht="13.5" x14ac:dyDescent="0.2">
      <c r="J26" s="51"/>
      <c r="K26" s="91" t="s">
        <v>175</v>
      </c>
      <c r="L26" s="86"/>
    </row>
    <row r="27" spans="10:12" ht="13.5" x14ac:dyDescent="0.2">
      <c r="J27" s="51"/>
      <c r="K27" s="91" t="s">
        <v>197</v>
      </c>
      <c r="L27" s="86"/>
    </row>
    <row r="28" spans="10:12" ht="13.5" x14ac:dyDescent="0.2">
      <c r="J28" s="51"/>
      <c r="K28" s="91" t="s">
        <v>22</v>
      </c>
      <c r="L28" s="86"/>
    </row>
    <row r="29" spans="10:12" ht="13.5" x14ac:dyDescent="0.2">
      <c r="J29" s="51"/>
      <c r="K29" s="91" t="s">
        <v>154</v>
      </c>
      <c r="L29" s="86"/>
    </row>
    <row r="30" spans="10:12" ht="13.5" x14ac:dyDescent="0.2">
      <c r="J30" s="51"/>
      <c r="K30" s="91" t="s">
        <v>198</v>
      </c>
      <c r="L30" s="86"/>
    </row>
    <row r="31" spans="10:12" ht="13.5" x14ac:dyDescent="0.2">
      <c r="J31" s="51"/>
      <c r="K31" s="91" t="s">
        <v>1</v>
      </c>
      <c r="L31" s="86"/>
    </row>
    <row r="32" spans="10:12" ht="13.5" x14ac:dyDescent="0.2">
      <c r="J32" s="51"/>
      <c r="K32" s="91"/>
      <c r="L32" s="86"/>
    </row>
    <row r="33" spans="10:12" ht="13.5" x14ac:dyDescent="0.2">
      <c r="J33" s="51" t="s">
        <v>48</v>
      </c>
      <c r="K33" s="93" t="s">
        <v>0</v>
      </c>
      <c r="L33" s="86"/>
    </row>
    <row r="34" spans="10:12" x14ac:dyDescent="0.2">
      <c r="J34" s="210"/>
      <c r="K34" s="211"/>
      <c r="L34" s="212"/>
    </row>
    <row r="35" spans="10:12" x14ac:dyDescent="0.2">
      <c r="J35" s="213"/>
      <c r="K35" s="214"/>
      <c r="L35" s="215"/>
    </row>
    <row r="36" spans="10:12" x14ac:dyDescent="0.2">
      <c r="J36" s="213"/>
      <c r="K36" s="214"/>
      <c r="L36" s="215"/>
    </row>
    <row r="37" spans="10:12" x14ac:dyDescent="0.2">
      <c r="J37" s="213"/>
      <c r="K37" s="214"/>
      <c r="L37" s="215"/>
    </row>
    <row r="38" spans="10:12" x14ac:dyDescent="0.2">
      <c r="J38" s="213"/>
      <c r="K38" s="214"/>
      <c r="L38" s="215"/>
    </row>
    <row r="39" spans="10:12" x14ac:dyDescent="0.2">
      <c r="J39" s="213"/>
      <c r="K39" s="214"/>
      <c r="L39" s="215"/>
    </row>
    <row r="40" spans="10:12" x14ac:dyDescent="0.2">
      <c r="J40" s="213"/>
      <c r="K40" s="214"/>
      <c r="L40" s="215"/>
    </row>
    <row r="41" spans="10:12" x14ac:dyDescent="0.2">
      <c r="J41" s="213"/>
      <c r="K41" s="214"/>
      <c r="L41" s="215"/>
    </row>
    <row r="42" spans="10:12" x14ac:dyDescent="0.2">
      <c r="J42" s="213"/>
      <c r="K42" s="214"/>
      <c r="L42" s="215"/>
    </row>
    <row r="43" spans="10:12" x14ac:dyDescent="0.2">
      <c r="J43" s="213"/>
      <c r="K43" s="214"/>
      <c r="L43" s="215"/>
    </row>
    <row r="44" spans="10:12" x14ac:dyDescent="0.2">
      <c r="J44" s="213"/>
      <c r="K44" s="214"/>
      <c r="L44" s="215"/>
    </row>
    <row r="45" spans="10:12" x14ac:dyDescent="0.2">
      <c r="J45" s="213"/>
      <c r="K45" s="214"/>
      <c r="L45" s="215"/>
    </row>
    <row r="46" spans="10:12" x14ac:dyDescent="0.2">
      <c r="J46" s="216"/>
      <c r="K46" s="217"/>
      <c r="L46" s="218"/>
    </row>
    <row r="47" spans="10:12" x14ac:dyDescent="0.2">
      <c r="J47" s="210"/>
      <c r="K47" s="211"/>
      <c r="L47" s="212"/>
    </row>
    <row r="48" spans="10:12" x14ac:dyDescent="0.2">
      <c r="J48" s="213"/>
      <c r="K48" s="214"/>
      <c r="L48" s="215"/>
    </row>
    <row r="49" spans="10:12" x14ac:dyDescent="0.2">
      <c r="J49" s="213"/>
      <c r="K49" s="214"/>
      <c r="L49" s="215"/>
    </row>
    <row r="50" spans="10:12" x14ac:dyDescent="0.2">
      <c r="J50" s="213"/>
      <c r="K50" s="214"/>
      <c r="L50" s="215"/>
    </row>
    <row r="51" spans="10:12" x14ac:dyDescent="0.2">
      <c r="J51" s="213"/>
      <c r="K51" s="214"/>
      <c r="L51" s="215"/>
    </row>
    <row r="52" spans="10:12" x14ac:dyDescent="0.2">
      <c r="J52" s="213"/>
      <c r="K52" s="214"/>
      <c r="L52" s="215"/>
    </row>
    <row r="53" spans="10:12" x14ac:dyDescent="0.2">
      <c r="J53" s="213"/>
      <c r="K53" s="214"/>
      <c r="L53" s="215"/>
    </row>
    <row r="54" spans="10:12" x14ac:dyDescent="0.2">
      <c r="J54" s="213"/>
      <c r="K54" s="214"/>
      <c r="L54" s="215"/>
    </row>
    <row r="55" spans="10:12" x14ac:dyDescent="0.2">
      <c r="J55" s="213"/>
      <c r="K55" s="214"/>
      <c r="L55" s="215"/>
    </row>
    <row r="56" spans="10:12" x14ac:dyDescent="0.2">
      <c r="J56" s="213"/>
      <c r="K56" s="214"/>
      <c r="L56" s="215"/>
    </row>
    <row r="57" spans="10:12" x14ac:dyDescent="0.2">
      <c r="J57" s="213"/>
      <c r="K57" s="214"/>
      <c r="L57" s="215"/>
    </row>
    <row r="58" spans="10:12" x14ac:dyDescent="0.2">
      <c r="J58" s="216"/>
      <c r="K58" s="217"/>
      <c r="L58" s="218"/>
    </row>
  </sheetData>
  <mergeCells count="3">
    <mergeCell ref="D2:F2"/>
    <mergeCell ref="J34:L46"/>
    <mergeCell ref="J47:L58"/>
  </mergeCells>
  <phoneticPr fontId="12" type="noConversion"/>
  <pageMargins left="0" right="0" top="0" bottom="0" header="0.31496062992125984" footer="0.31496062992125984"/>
  <pageSetup paperSize="9" scale="73"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43</vt:i4>
      </vt:variant>
      <vt:variant>
        <vt:lpstr>Intervalli denominati</vt:lpstr>
      </vt:variant>
      <vt:variant>
        <vt:i4>8</vt:i4>
      </vt:variant>
    </vt:vector>
  </HeadingPairs>
  <TitlesOfParts>
    <vt:vector size="51" baseType="lpstr">
      <vt:lpstr>PRESENZE ALLENAMENTI</vt:lpstr>
      <vt:lpstr>PRESENZE COMPETIZIONI</vt:lpstr>
      <vt:lpstr>Statistica</vt:lpstr>
      <vt:lpstr>CONTABILITA</vt:lpstr>
      <vt:lpstr>DATI 2015</vt:lpstr>
      <vt:lpstr>MAGLIE</vt:lpstr>
      <vt:lpstr>PRE GARA AMICHEVOLE OPPSEN</vt:lpstr>
      <vt:lpstr>PRE GARA AMICHEVOLE BAD BOYS</vt:lpstr>
      <vt:lpstr>PRE-GARA AMICHEVOLE SCANDIANESE</vt:lpstr>
      <vt:lpstr>PRE-GARA COGRUZZO</vt:lpstr>
      <vt:lpstr>PRE-GARA ATHLETIC</vt:lpstr>
      <vt:lpstr>PRE-GARA BORETTO</vt:lpstr>
      <vt:lpstr>PRE-GARA FOSDONDO</vt:lpstr>
      <vt:lpstr>PRE-GARA CARROZZERIA</vt:lpstr>
      <vt:lpstr>PRE-GARA PILASTRO</vt:lpstr>
      <vt:lpstr>PRE-GARA INVICTA </vt:lpstr>
      <vt:lpstr>PRE GARA PIKKIA</vt:lpstr>
      <vt:lpstr>PRE-GARA ZOLINO</vt:lpstr>
      <vt:lpstr>PRE-GARA AL PONTE JANO</vt:lpstr>
      <vt:lpstr>PRE-GARA CSKA</vt:lpstr>
      <vt:lpstr>PRE-GARA SAN SISTO</vt:lpstr>
      <vt:lpstr>PRE-GARA DINAZZANO</vt:lpstr>
      <vt:lpstr>PRE_GARA AMICHEVOLE OPPSEN</vt:lpstr>
      <vt:lpstr>PREGARA PILASTRO</vt:lpstr>
      <vt:lpstr>PREGARA COGRUZZO</vt:lpstr>
      <vt:lpstr>PREGARA SAN DALMAZIO</vt:lpstr>
      <vt:lpstr>PREGARA ZOLINO</vt:lpstr>
      <vt:lpstr>PREGARA BORETTO  </vt:lpstr>
      <vt:lpstr>PREGARA DINAZZANO</vt:lpstr>
      <vt:lpstr>PREGARA CARROZZERIA</vt:lpstr>
      <vt:lpstr>PREGARA RITORNO SAN DALMAZIO</vt:lpstr>
      <vt:lpstr>PREGARA ATHLETIC</vt:lpstr>
      <vt:lpstr>PREGARA REAL PRATISSOLO</vt:lpstr>
      <vt:lpstr>PREGARA INVICTA</vt:lpstr>
      <vt:lpstr>PREGARA PIKKIA</vt:lpstr>
      <vt:lpstr>PREGARA QUARTI COPPA CSI</vt:lpstr>
      <vt:lpstr>PREGARA SEMIFINALE REGIONALE</vt:lpstr>
      <vt:lpstr>PREGARA CSKA</vt:lpstr>
      <vt:lpstr>PREGARA SAN SISTO</vt:lpstr>
      <vt:lpstr>PREGARA OTTAVI</vt:lpstr>
      <vt:lpstr>PREGARA QUARTI</vt:lpstr>
      <vt:lpstr>PREGARA SEMIFINALE</vt:lpstr>
      <vt:lpstr>PREGARA FINALE</vt:lpstr>
      <vt:lpstr>'PRE-GARA COGRUZZO'!Area_stampa</vt:lpstr>
      <vt:lpstr>'PREGARA CSKA'!Area_stampa</vt:lpstr>
      <vt:lpstr>'PREGARA RITORNO SAN DALMAZIO'!Area_stampa</vt:lpstr>
      <vt:lpstr>'PREGARA SEMIFINALE'!Area_stampa</vt:lpstr>
      <vt:lpstr>'PRESENZE ALLENAMENTI'!Area_stampa</vt:lpstr>
      <vt:lpstr>'PRESENZE COMPETIZIONI'!Area_stampa</vt:lpstr>
      <vt:lpstr>'PRESENZE ALLENAMENTI'!Titoli_stampa</vt:lpstr>
      <vt:lpstr>'PRESENZE COMPETIZIONI'!Titoli_stampa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valerio basenghi</dc:creator>
  <cp:lastModifiedBy>Enrica Fantini</cp:lastModifiedBy>
  <cp:lastPrinted>2016-06-30T14:04:28Z</cp:lastPrinted>
  <dcterms:created xsi:type="dcterms:W3CDTF">2002-05-12T16:12:03Z</dcterms:created>
  <dcterms:modified xsi:type="dcterms:W3CDTF">2016-08-24T13:47:22Z</dcterms:modified>
</cp:coreProperties>
</file>